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mc:AlternateContent xmlns:mc="http://schemas.openxmlformats.org/markup-compatibility/2006">
    <mc:Choice Requires="x15">
      <x15ac:absPath xmlns:x15ac="http://schemas.microsoft.com/office/spreadsheetml/2010/11/ac" url="\\FLPT\FldrRedir$\lloydl\My Documents\Blogs\IfG\SDPs\"/>
    </mc:Choice>
  </mc:AlternateContent>
  <bookViews>
    <workbookView xWindow="0" yWindow="0" windowWidth="19725" windowHeight="5940"/>
  </bookViews>
  <sheets>
    <sheet name="GUIDE" sheetId="8" r:id="rId1"/>
    <sheet name="Data" sheetId="1" r:id="rId2"/>
    <sheet name="Analysis" sheetId="2" r:id="rId3"/>
  </sheets>
  <externalReferences>
    <externalReference r:id="rId4"/>
    <externalReference r:id="rId5"/>
    <externalReference r:id="rId6"/>
    <externalReference r:id="rId7"/>
  </externalReferences>
  <definedNames>
    <definedName name="BaselinePeriod">[1]SETUP!$C$7</definedName>
    <definedName name="BaselinePeriodMulti">[2]SETUP!$C$7</definedName>
    <definedName name="Costrag2013">[3]CostRAG2013!$A$4:$B$11</definedName>
    <definedName name="CostRAG2014">[3]CostRAG2014!$A$4:$B$23</definedName>
    <definedName name="Costrag2015">[3]CostRAG2015!$A$4:$B$13</definedName>
    <definedName name="Last_update_of_data">[4]SETUP!$C$5</definedName>
    <definedName name="LastestQEndMulti">[2]SETUP!$C$6</definedName>
    <definedName name="LatestQEnd">[1]SETUP!$C$6</definedName>
    <definedName name="LatestQuarter">[1]SETUP!$C$3</definedName>
    <definedName name="notman">[4]Sheet1!$E$23:$F$46</definedName>
    <definedName name="NumberOfPeriods">[1]SETUP!$C$2</definedName>
    <definedName name="Pivot_Raw_WHNWH">'[1]CH Totals-layers'!$A$3</definedName>
    <definedName name="Pivot_RawTotals">'[1]CH Totals-all'!$A$3</definedName>
    <definedName name="PreviousQuarter">[1]SETUP!$C$4</definedName>
    <definedName name="smallmultiplepivot">'[4]Small multiple pivot'!$A$4:$W$22</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2" l="1"/>
  <c r="C6" i="2"/>
  <c r="D6" i="2"/>
  <c r="E6" i="2"/>
  <c r="J6" i="2"/>
  <c r="H6" i="2"/>
  <c r="F6" i="2"/>
  <c r="I6" i="2"/>
  <c r="K6" i="2"/>
  <c r="L6" i="2"/>
  <c r="B3" i="2"/>
  <c r="C3" i="2"/>
  <c r="J3" i="2"/>
  <c r="H3" i="2"/>
  <c r="F3" i="2"/>
  <c r="I3" i="2"/>
  <c r="K3" i="2"/>
  <c r="L3" i="2"/>
  <c r="B4" i="2"/>
  <c r="D4" i="2"/>
  <c r="E4" i="2"/>
  <c r="J4" i="2"/>
  <c r="H4" i="2"/>
  <c r="F4" i="2"/>
  <c r="I4" i="2"/>
  <c r="K4" i="2"/>
  <c r="L4" i="2"/>
  <c r="B8" i="2"/>
  <c r="C8" i="2"/>
  <c r="J8" i="2"/>
  <c r="H8" i="2"/>
  <c r="F8" i="2"/>
  <c r="I8" i="2"/>
  <c r="K8" i="2"/>
  <c r="L8" i="2"/>
  <c r="B7" i="2"/>
  <c r="C7" i="2"/>
  <c r="J7" i="2"/>
  <c r="H7" i="2"/>
  <c r="F7" i="2"/>
  <c r="I7" i="2"/>
  <c r="K7" i="2"/>
  <c r="L7" i="2"/>
  <c r="B12" i="2"/>
  <c r="D12" i="2"/>
  <c r="E12" i="2"/>
  <c r="J12" i="2"/>
  <c r="H12" i="2"/>
  <c r="F12" i="2"/>
  <c r="I12" i="2"/>
  <c r="K12" i="2"/>
  <c r="L12" i="2"/>
  <c r="B9" i="2"/>
  <c r="D9" i="2"/>
  <c r="E9" i="2"/>
  <c r="J9" i="2"/>
  <c r="H9" i="2"/>
  <c r="F9" i="2"/>
  <c r="I9" i="2"/>
  <c r="K9" i="2"/>
  <c r="L9" i="2"/>
  <c r="B5" i="2"/>
  <c r="C5" i="2"/>
  <c r="D5" i="2"/>
  <c r="E5" i="2"/>
  <c r="J5" i="2"/>
  <c r="H5" i="2"/>
  <c r="F5" i="2"/>
  <c r="I5" i="2"/>
  <c r="K5" i="2"/>
  <c r="L5" i="2"/>
  <c r="B15" i="2"/>
  <c r="D15" i="2"/>
  <c r="E15" i="2"/>
  <c r="J15" i="2"/>
  <c r="H15" i="2"/>
  <c r="F15" i="2"/>
  <c r="I15" i="2"/>
  <c r="K15" i="2"/>
  <c r="L15" i="2"/>
  <c r="B10" i="2"/>
  <c r="D10" i="2"/>
  <c r="E10" i="2"/>
  <c r="J10" i="2"/>
  <c r="H10" i="2"/>
  <c r="F10" i="2"/>
  <c r="I10" i="2"/>
  <c r="K10" i="2"/>
  <c r="L10" i="2"/>
  <c r="B14" i="2"/>
  <c r="C14" i="2"/>
  <c r="D14" i="2"/>
  <c r="E14" i="2"/>
  <c r="J14" i="2"/>
  <c r="H14" i="2"/>
  <c r="F14" i="2"/>
  <c r="I14" i="2"/>
  <c r="K14" i="2"/>
  <c r="L14" i="2"/>
  <c r="B16" i="2"/>
  <c r="D16" i="2"/>
  <c r="H16" i="2"/>
  <c r="J16" i="2"/>
  <c r="F16" i="2"/>
  <c r="I16" i="2"/>
  <c r="K16" i="2"/>
  <c r="L16" i="2"/>
  <c r="B17" i="2"/>
  <c r="D17" i="2"/>
  <c r="H17" i="2"/>
  <c r="J17" i="2"/>
  <c r="F17" i="2"/>
  <c r="I17" i="2"/>
  <c r="K17" i="2"/>
  <c r="L17" i="2"/>
  <c r="B11" i="2"/>
  <c r="D11" i="2"/>
  <c r="E11" i="2"/>
  <c r="J11" i="2"/>
  <c r="H11" i="2"/>
  <c r="F11" i="2"/>
  <c r="I11" i="2"/>
  <c r="K11" i="2"/>
  <c r="L11" i="2"/>
  <c r="B13" i="2"/>
  <c r="D13" i="2"/>
  <c r="E13" i="2"/>
  <c r="J13" i="2"/>
  <c r="H13" i="2"/>
  <c r="F13" i="2"/>
  <c r="I13" i="2"/>
  <c r="K13" i="2"/>
  <c r="L13" i="2"/>
  <c r="B19" i="2"/>
  <c r="D19" i="2"/>
  <c r="J19" i="2"/>
  <c r="H19" i="2"/>
  <c r="F19" i="2"/>
  <c r="I19" i="2"/>
  <c r="K19" i="2"/>
  <c r="L19" i="2"/>
  <c r="B18" i="2"/>
  <c r="D18" i="2"/>
  <c r="H18" i="2"/>
  <c r="J18" i="2"/>
  <c r="F18" i="2"/>
  <c r="I18" i="2"/>
  <c r="K18" i="2"/>
  <c r="L18" i="2"/>
  <c r="L20" i="2"/>
  <c r="L21" i="2"/>
  <c r="M20" i="2"/>
  <c r="M21" i="2"/>
  <c r="N21" i="2"/>
  <c r="N2" i="2"/>
  <c r="N6" i="2"/>
  <c r="N3" i="2"/>
  <c r="N4" i="2"/>
  <c r="N8" i="2"/>
  <c r="N7" i="2"/>
  <c r="N12" i="2"/>
  <c r="N9" i="2"/>
  <c r="N5" i="2"/>
  <c r="N15" i="2"/>
  <c r="N10" i="2"/>
  <c r="N14" i="2"/>
  <c r="N16" i="2"/>
  <c r="N17" i="2"/>
  <c r="N11" i="2"/>
  <c r="N13" i="2"/>
  <c r="N19" i="2"/>
  <c r="N18" i="2"/>
  <c r="N20" i="2"/>
  <c r="H2" i="2"/>
  <c r="F2" i="2"/>
  <c r="E3" i="2"/>
  <c r="E8" i="2"/>
  <c r="E7" i="2"/>
  <c r="E16" i="2"/>
  <c r="E17" i="2"/>
  <c r="E19" i="2"/>
  <c r="E18" i="2"/>
  <c r="E2" i="2"/>
  <c r="D3" i="2"/>
  <c r="D8" i="2"/>
  <c r="D7" i="2"/>
  <c r="D2" i="2"/>
  <c r="C4" i="2"/>
  <c r="C12" i="2"/>
  <c r="C9" i="2"/>
  <c r="C15" i="2"/>
  <c r="C10" i="2"/>
  <c r="C16" i="2"/>
  <c r="C17" i="2"/>
  <c r="C11" i="2"/>
  <c r="C13" i="2"/>
  <c r="C19" i="2"/>
  <c r="C18" i="2"/>
  <c r="C2" i="2"/>
  <c r="B2" i="2"/>
  <c r="J2" i="2"/>
  <c r="I2" i="2"/>
</calcChain>
</file>

<file path=xl/sharedStrings.xml><?xml version="1.0" encoding="utf-8"?>
<sst xmlns="http://schemas.openxmlformats.org/spreadsheetml/2006/main" count="14442" uniqueCount="2570">
  <si>
    <t>Department</t>
  </si>
  <si>
    <t>Type</t>
  </si>
  <si>
    <t>Number</t>
  </si>
  <si>
    <t>Text</t>
  </si>
  <si>
    <t>Brexit</t>
  </si>
  <si>
    <t>Lead minister 1</t>
  </si>
  <si>
    <t>Lead minister 2</t>
  </si>
  <si>
    <t>Lead minister 3</t>
  </si>
  <si>
    <t>Lead minister 4</t>
  </si>
  <si>
    <t>Lead minister 5</t>
  </si>
  <si>
    <t>Lead official 1</t>
  </si>
  <si>
    <t>Lead official 2</t>
  </si>
  <si>
    <t>Lead official 3</t>
  </si>
  <si>
    <t>Lead official 4</t>
  </si>
  <si>
    <t>Lead official 5</t>
  </si>
  <si>
    <t>Lead official 6</t>
  </si>
  <si>
    <t>Lead official 7</t>
  </si>
  <si>
    <t>Lead official 8</t>
  </si>
  <si>
    <t>Lead official 9</t>
  </si>
  <si>
    <t>Lead official 10</t>
  </si>
  <si>
    <t>Date entered</t>
  </si>
  <si>
    <t>Notes</t>
  </si>
  <si>
    <t>DExEU</t>
  </si>
  <si>
    <t>Objective</t>
  </si>
  <si>
    <t>Secure the best possible deal on the United Kingdom’s departure from the EU; and build a deep and comprehensive future partnership between the UK and the EU</t>
  </si>
  <si>
    <t>The Rt Hon David Davis MP, Secretary of State for Exiting the European Union</t>
  </si>
  <si>
    <t>Philip Rycroft, Head of UK Governance Group and Permanent Secretary</t>
  </si>
  <si>
    <t>Sir Tim Barrow, KCMG LVO MBE, UK Permanent Representative to the EU</t>
  </si>
  <si>
    <t>Sarah Healey, Director General</t>
  </si>
  <si>
    <t>Susannah Storey, Director General</t>
  </si>
  <si>
    <t>Alex Ellis, Director General</t>
  </si>
  <si>
    <t>Simon Case, Director General</t>
  </si>
  <si>
    <t>Sub</t>
  </si>
  <si>
    <t>Finalise Article 50 negotiations with the EU</t>
  </si>
  <si>
    <t>Deliver the Government’s objectives for the negotiations and make progress to conclude the remaining areas of the Withdrawal Agreement alongside the development of the framework for the future partnership</t>
  </si>
  <si>
    <t>Publish papers to support the UK’s position in the negotiations</t>
  </si>
  <si>
    <t>Support strategic planning on the sequencing, phasing and delivery of the negotiations</t>
  </si>
  <si>
    <t>Coordinate the UK delegation for each negotiating round, to support detailed, technical discussions with the EU</t>
  </si>
  <si>
    <t>Action</t>
  </si>
  <si>
    <t>1.1.1</t>
  </si>
  <si>
    <t>1.1.2</t>
  </si>
  <si>
    <t>1.1.3</t>
  </si>
  <si>
    <t>1.1.4</t>
  </si>
  <si>
    <t>Deliver an implementation period to allow all involved time to adjust, and to provide certainty</t>
  </si>
  <si>
    <t>Confirm a strictly time-limited implementation period, during which the UK and EU would continue to have access to one another’s markets on current terms, the UK would take part in existing security measures, and the UK will negotiate, sign and ratify trade deals with new partners around the world</t>
  </si>
  <si>
    <t>1.2.1</t>
  </si>
  <si>
    <t>Build a Future Partnership that protects our shared interests and values</t>
  </si>
  <si>
    <t>Negotiate a unique and ambitious economic partnership that allows for the freest possible trade in goods and services, taking advantage of our unique starting position of sharing the same rules and regulations</t>
  </si>
  <si>
    <t>Negotiate a bold new strategic security partnership with the EU, delivering the vision set out in the Framework for the UK-Security Partnership to preserve UK and European security, maintaining and strengthening our ability to meet ever-evolving threats</t>
  </si>
  <si>
    <t>Agree cross-cutting provisions to underpin the partnership on the exchange of data, information and governance</t>
  </si>
  <si>
    <t>Lead and coordinate a cross-government programme of qualitative and quantitative analysis as we prepare for exit and to inform the UK’s negotiating position</t>
  </si>
  <si>
    <t>Ensure that the UK can engage independently with the rest of the world and take advantage of the opportunities offered by leaving the EU</t>
  </si>
  <si>
    <t>1.3.1</t>
  </si>
  <si>
    <t>1.3.2</t>
  </si>
  <si>
    <t>1.3.3</t>
  </si>
  <si>
    <t>1.3.4</t>
  </si>
  <si>
    <t>1.3.5</t>
  </si>
  <si>
    <t>Deliver and legislate for the UK’s smooth and orderly exit from the EU</t>
  </si>
  <si>
    <t>All</t>
  </si>
  <si>
    <t>Negotiate as one United Kingdom taking due account of the specific interests of every nation and region of the UK, and of the Crown Dependencies and Overseas Territories</t>
  </si>
  <si>
    <t>Ensure that the Devolved Administrations are fully engaged in the UK’s preparations to leave the EU, including through the Joint Ministerial Committee on EU Negotiations</t>
  </si>
  <si>
    <t>Ensure that the Crown Dependencies, Gibraltar and the other Overseas Territories are fully engaged in the UK’s preparations to leave the EU, including through Joint Ministerial Councils and Chief Ministers’ Meetings on EU Negotiations</t>
  </si>
  <si>
    <t>Work closely with local government and elected mayors throughout the negotiations, to ensure the interests of every region are taken into account</t>
  </si>
  <si>
    <t>2.1.1</t>
  </si>
  <si>
    <t>2.1.2</t>
  </si>
  <si>
    <t>2.1.3</t>
  </si>
  <si>
    <t>Coordinate a comprehensive legislative programme on EU exit that will provide certainty for businesses, workers and consumers</t>
  </si>
  <si>
    <t>Develop and deliver the European Union (Withdrawal) Bill and the Withdrawal Agreement &amp; Implementation Bill to help implement the UK’s exit from the EU</t>
  </si>
  <si>
    <t>Oversee all EU Exit-related primary and secondary legislation across government, working closely with the Cabinet Office</t>
  </si>
  <si>
    <t>Work with the Devolved Administrations, Crown Dependencies and Overseas Territories to support development of essential legislation needed for EU exit in all parts of the UK and its territories</t>
  </si>
  <si>
    <t>Work with Parliament and The National Archives to help businesses, workers and consumers access legislation relevant to EU exit</t>
  </si>
  <si>
    <t>2.2.1</t>
  </si>
  <si>
    <t>2.2.2</t>
  </si>
  <si>
    <t>2.2.3</t>
  </si>
  <si>
    <t>2.2.4</t>
  </si>
  <si>
    <t>Scrutinise policy and delivery planning</t>
  </si>
  <si>
    <t>Lead work to develop an integrated picture of the policy changes required across Government to ensure as smooth as possible an exit in a range of scenarios – both negotiated and contingency</t>
  </si>
  <si>
    <t>Maintain a single picture of workstreams, policy proposals and delivery implications across government to inform policy development in each scenario – both negotiated and contingency</t>
  </si>
  <si>
    <t>Scrutinise domestic policy solutions and delivery plans that departments develop, to ensure coherence between plans and with negotiating assumptions</t>
  </si>
  <si>
    <t>Identify delivery implications of the Government’s negotiating strategy</t>
  </si>
  <si>
    <t>Support, monitor and catalyse implementation</t>
  </si>
  <si>
    <t>2.3.1</t>
  </si>
  <si>
    <t>2.3.2</t>
  </si>
  <si>
    <t>2.3.3</t>
  </si>
  <si>
    <t>2.3.4</t>
  </si>
  <si>
    <t>Monitor and support departmental progress toward delivering each exit plan (in each scenario – both negotiated and contingency) and scrutinise priority programmes</t>
  </si>
  <si>
    <t>Recommend cross-cutting resolutions to unblock common or critical issues</t>
  </si>
  <si>
    <t>2.4.1</t>
  </si>
  <si>
    <t>2.4.2</t>
  </si>
  <si>
    <t>Develop policy positions on cross-government policy priorities</t>
  </si>
  <si>
    <t>2.5.1</t>
  </si>
  <si>
    <t>Analyse proposals and ensure cross-government consensus can be secured</t>
  </si>
  <si>
    <t>Convene cross-government taskforces and working groups to ensure government develops a single, coherent policy or approach, when appropriate</t>
  </si>
  <si>
    <t>2.5.2</t>
  </si>
  <si>
    <t>Lead cross-government work on international agreements</t>
  </si>
  <si>
    <t>Lead cross-government work to assess the international agreements that will need action as a result of the UK’s exit from the EU</t>
  </si>
  <si>
    <t>Seek continuity and avoid unintended changes with third countries and international organisations</t>
  </si>
  <si>
    <t>Lead engagement with a number of countries on international agreements</t>
  </si>
  <si>
    <t>2.6.1</t>
  </si>
  <si>
    <t>2.6.2</t>
  </si>
  <si>
    <t>2.6.3</t>
  </si>
  <si>
    <t>Inform, engage and mobilise interested parties to help shape and secure a successful exit from the EU</t>
  </si>
  <si>
    <t>Enable parliamentary scrutiny, while balancing the need to protect the Government’s negotiating position</t>
  </si>
  <si>
    <t>Update Parliament on negotiations as part of ensuring it is as least as well informed as the European Parliament</t>
  </si>
  <si>
    <t>Hold a vote on the final deal – covering both the Withdrawal Agreement and the terms for our future relationship with the EU – in Parliament as soon as possible after the negotiations have concluded</t>
  </si>
  <si>
    <t>Meet all obligations to Parliament, including answering all parliamentary questions, and supporting debates and select committee inquiries, and by facilitating EU-exit themed debates in Government time</t>
  </si>
  <si>
    <t>3.1.1</t>
  </si>
  <si>
    <t>3.1.2</t>
  </si>
  <si>
    <t>3.1.3</t>
  </si>
  <si>
    <t>Engage with Member States and Institutions on the UK’s objectives for its departure from the EU and the future partnership</t>
  </si>
  <si>
    <t>Deliver HMG’s strategic engagement with EU Member States, EU institutions and other key international jurisdictions and organisations</t>
  </si>
  <si>
    <t>Work closely with UKRep, the FCO and other government departments to promote UK objectives</t>
  </si>
  <si>
    <t>3.4.1</t>
  </si>
  <si>
    <t>Work with a wide range of other interested parties throughout the negotiations</t>
  </si>
  <si>
    <t>3.2.1</t>
  </si>
  <si>
    <t>3.2.2</t>
  </si>
  <si>
    <t>Undertake extensive engagement with businesses and business groups including through the cross-government Business Advisory Group and the the Prime Minister’s Business Advisory Council</t>
  </si>
  <si>
    <t>Undertake extensive engagement with civil society and non-governmental organisations</t>
  </si>
  <si>
    <t>3.3.1</t>
  </si>
  <si>
    <t>3.3.2</t>
  </si>
  <si>
    <t>Continue to meet the UK’s obligations as a member of the EU and promote UK interests</t>
  </si>
  <si>
    <t>Through UKRep and departments across Whitehall, continue to represent the United Kingdom’s interests as a member of the EU until withdrawal</t>
  </si>
  <si>
    <t>Participate as a Member State at the ministerial level, including at the General Affairs Council</t>
  </si>
  <si>
    <t>Through UKRep, in coordination with departments across Whitehall, and working closely with the Devolved Administrations, negotiate, implement and apply EU legislation until the UK’s exit</t>
  </si>
  <si>
    <t>3.4.2</t>
  </si>
  <si>
    <t>3.4.3</t>
  </si>
  <si>
    <t>Attract, develop and retain great people and organise ourselves flexibly to deliver our objectives efficiently and effectively</t>
  </si>
  <si>
    <t>Helen Mills, Director for Human Resources and Corporate Centre</t>
  </si>
  <si>
    <t>Richard Ney, Director for Finance and Corporate Centre</t>
  </si>
  <si>
    <t>Recruit, develop and retain great people</t>
  </si>
  <si>
    <t>Attract, develop and retain officials with a wide range of expertise from across government and outside the Civil Service</t>
  </si>
  <si>
    <t>Ensure that all staff embrace the department’s values to deliver and foster collaboration in an exceptional context that respects and values diversity</t>
  </si>
  <si>
    <t>Review resources regularly to ensure they are sufficient to deliver the Department’s objectives</t>
  </si>
  <si>
    <t>Work with the Cabinet Office to ensure effective resourcing and deployment of EU exit skills, knowledge and experience across Whitehall</t>
  </si>
  <si>
    <t>4.1.1</t>
  </si>
  <si>
    <t>4.1.2</t>
  </si>
  <si>
    <t>4.1.3</t>
  </si>
  <si>
    <t>4.1.4</t>
  </si>
  <si>
    <t>Operate efficiently and securely</t>
  </si>
  <si>
    <t>Coordinate effective protective security measures to counter risks and combat threats</t>
  </si>
  <si>
    <t>Share services, estates and IT wherever possible with other government departments to ensure efficient corporate activity</t>
  </si>
  <si>
    <t>Maintain effective governance structures</t>
  </si>
  <si>
    <t>4.2.1</t>
  </si>
  <si>
    <t>4.2.2</t>
  </si>
  <si>
    <t>Maintain corporate governance arrangements to ensure the department is accountable and flexible and that it empowers its people</t>
  </si>
  <si>
    <t>Monitor the department’s performance against its objectives, use of resources and its risk management approach</t>
  </si>
  <si>
    <t>4.3.1</t>
  </si>
  <si>
    <t>4.3.2</t>
  </si>
  <si>
    <t>You can read information about the Article 50 process and our negotiations for a new partnership with the European Union</t>
  </si>
  <si>
    <t>Data</t>
  </si>
  <si>
    <t>You can read documents, press releases and reports on how the Government is preparing to leave the EU</t>
  </si>
  <si>
    <t>You can read statements by the Prime Minister and DExEU ministers to Parliament on the negotiations and key policy speeches</t>
  </si>
  <si>
    <t>DExEU People Survey engagement score</t>
  </si>
  <si>
    <t>Source: Civil Service People Survey; release schedule: annual</t>
  </si>
  <si>
    <t>Equality</t>
  </si>
  <si>
    <t>We aim to create and maintain a diverse workforce</t>
  </si>
  <si>
    <t>Review and adjust DExEU’s aspirational representation targets for women and disabled, minority ethnic and LGB employees following analysis of relevant baseline data</t>
  </si>
  <si>
    <t>Encourage completion of diversity data to raise declaration rates (ethnicity, disability, religion or belief and sexual orientation) to facilitate the monitoring of diversity within the workforce</t>
  </si>
  <si>
    <t>Report analysis of summary data on exits/leavers by protected characteristics and identify further actions aimed at balancing the overall picture</t>
  </si>
  <si>
    <t>Develop an approach to increase social mobility in alignment with central Civil Service policies and strategies.</t>
  </si>
  <si>
    <t>Maximise our use of apprentices across key business areas whilst ensuring DExEU maintains its support for the government’s strategy</t>
  </si>
  <si>
    <t>We aim to create a working environment that values difference and fosters an inclusive workplace culture where DExEU employees from all backgrounds, can give their best, are treated fairly, valued for their contributions, and where they can progress their careers</t>
  </si>
  <si>
    <t>Undertake an analysis of the DExEU People Survey scores for ‘inclusion’ and ‘fair treatment’ and take action to address any concerns identified</t>
  </si>
  <si>
    <t>Use targeted communications and learning interventions to increase awareness of diversity and inclusion</t>
  </si>
  <si>
    <t>Identify and remove barriers that prevent employees from underrepresented groups realising their full potential and progressing their careers</t>
  </si>
  <si>
    <t>Carry out equality analysis on proposed policies and assess the need to change practice where adverse impacts are identified</t>
  </si>
  <si>
    <t>Work to ensure that DExEU employee policies reflect best practice on flexible working, as set out in government policy</t>
  </si>
  <si>
    <t>Defra</t>
  </si>
  <si>
    <t>Deliver a smooth transition to new regulatory and delivery frameworks after we leave the EU</t>
  </si>
  <si>
    <t>The Rt Hon Michael Gove MP, Secretary of State for Environment, Food and Rural Affairs</t>
  </si>
  <si>
    <t>Tamara Finkelstein, Director General for EU Exit Delivery</t>
  </si>
  <si>
    <t>Nick Joicey, Director General for Strategy, Europe and Finance</t>
  </si>
  <si>
    <t>Achieve the best deals for UK consumers, Defra group’s sectors and the environment as we leave the EU</t>
  </si>
  <si>
    <t>Take an active role in the negotiating process for the EU Withdrawal Agreement</t>
  </si>
  <si>
    <t>Build new delivery systems and approaches that are tailored to the needs of this country, enabling us to be the first generation to leave the environment in a better state than we found it</t>
  </si>
  <si>
    <t>Demonstrate the UK’s global leadership by showing greater ambition than ever before towards achieving a cleaner, healthier environment</t>
  </si>
  <si>
    <t>Lead and coordinate Defra’s position and input into non-EU trade negotiations</t>
  </si>
  <si>
    <t>Establish new economic relationships with Europe and other countries around the world</t>
  </si>
  <si>
    <t>Develop with DIT an independent trade policy for Defra’s sectors that delivers sustainable and inclusive growth and prosperity for the UK, its citizens and its businesses</t>
  </si>
  <si>
    <t>Ensure that Defra group priorities are delivered through the new trade partnership with the EU, whilst supporting a tariff-free, frictionless trade relationship</t>
  </si>
  <si>
    <t>Ensure that Defra group priorities are delivered in the transition of existing trade agreements, as well as in the negotiation of new ones</t>
  </si>
  <si>
    <t>Establish the agricultural elements of a UK-only schedule at the World Trade Organisation</t>
  </si>
  <si>
    <t>1.2.2</t>
  </si>
  <si>
    <t>1.2.3</t>
  </si>
  <si>
    <t>1.2.4</t>
  </si>
  <si>
    <t>Support ministers in sustaining the UK Union and constitutional elements</t>
  </si>
  <si>
    <t>Develop constructive relationships with the Devolved Administrations, Crown Dependencies, Overseas Territories, Territorial Offices, DExEU, Cabinet Office, DIT and other parts of Whitehall to understand the policy positions and concerns of each, and ensure a consistent and coherent trade policy</t>
  </si>
  <si>
    <t>Provide ministers and policy teams with high quality constitutional and handling advice, so policy teams naturally consider intergovernmental relations issues, and Defra ministers make targeted and well-planned visits to Devolved Administrations to understand the views of industry and other stakeholders and to promote visibility of the UKgovernment</t>
  </si>
  <si>
    <t>Enhance devolution and intergovernmental relations capability across Defra group</t>
  </si>
  <si>
    <t>Support ministers to deliver the legislative framework needed to support a smooth and orderly exit from the EU</t>
  </si>
  <si>
    <t>Ensure regulatory and delivery frameworks are in place as the UK leaves the EU, to provide certainty and clarity to our customers, businesses and the public</t>
  </si>
  <si>
    <t>Develop primary and secondary legislation, including for the EU (Withdrawal) Bill, and the Withdrawal Agreement and Implementation Bill</t>
  </si>
  <si>
    <t>1.4.1</t>
  </si>
  <si>
    <t>1.4.2</t>
  </si>
  <si>
    <t>Enable effective senior stakeholder reporting, planning and decision making for Defra group’s EU exit portfolio</t>
  </si>
  <si>
    <t>Manage Defra group’s EU exit workstreams, setting the vision and objectives for the portfolio, with coordinated assessments of our readiness to deliver, and clear critical success factors to measure and track progress</t>
  </si>
  <si>
    <t>Ensure well developed, deliverable project plans and controls for EU exit that drive delivery, demonstrate value for money and provide flexibility in response to change through negotiation outcomes</t>
  </si>
  <si>
    <t>1.5.1</t>
  </si>
  <si>
    <t>1.5.2</t>
  </si>
  <si>
    <t>Pass on to the next generation a natural environment protected and enhanced for the future</t>
  </si>
  <si>
    <t>Thérèse Coffey MP, Parliamentary Under Secretary of State for the Environment</t>
  </si>
  <si>
    <t>Lord Gardiner of Kimble, Parliamentary Under Secretary of State for Rural Affairs and Biosecurity</t>
  </si>
  <si>
    <t>George Eustice MP, Minister of State for Agriculture, Fisheries and Food</t>
  </si>
  <si>
    <t>Sonia Phippard, Director General for Environment, Rural and Marine</t>
  </si>
  <si>
    <t>Sir James Bevan, Chief Executive of Environment Agency</t>
  </si>
  <si>
    <t>David Kennedy, Director General for Food, Farming and Biosecurity</t>
  </si>
  <si>
    <t>Ensure clean air</t>
  </si>
  <si>
    <t>Deliver commitments in the revised air quality plan for nitrogen dioxide</t>
  </si>
  <si>
    <t>Publish the wider Clean Air Strategy, setting out how we will work towards our international targets to significantly reduce damaging emissions of the top five airborne pollutants on human health and the environment (contributes to SDG 13)</t>
  </si>
  <si>
    <t>Publish the National Air Pollution Control Programme to support the Clean Air Strategy</t>
  </si>
  <si>
    <t>Review and monitor air quality through the UK’s air quality network and regulating permitted sites to improve the impact on people and the environment</t>
  </si>
  <si>
    <t>Maintain a framework for the effective management of noise and other statutory nuisances</t>
  </si>
  <si>
    <t>2.1.4</t>
  </si>
  <si>
    <t>2.1.5</t>
  </si>
  <si>
    <t>Ensure clean and plentiful water</t>
  </si>
  <si>
    <t>Safeguard and improve the quality of surface and ground waters through an effective and modern framework of protection and tools (contributes to SDG 14)</t>
  </si>
  <si>
    <t>Reach or exceed objectives in our river basin management plans for rivers, lakes coastal and ground waters that are specially protected</t>
  </si>
  <si>
    <t>Protect bathing waters, shellfisheries, protected sites for wildlife and marine water quality</t>
  </si>
  <si>
    <t>Ensure sustainable levels of abstraction through our regulation and action</t>
  </si>
  <si>
    <t>Ensure resilient, sustainable, affordable water and sewerage services to homes and businesses in England, through a strategic framework for water sector planning and investment, strengthened regulatory framework and development of further market reforms (contributes to SDG 6)</t>
  </si>
  <si>
    <t>2.2.5</t>
  </si>
  <si>
    <t>Encourage thriving plants and wildlife</t>
  </si>
  <si>
    <t>Maintain delivery partnerships for Biodiversity 2020 and National Pollinator Strategy, establish a nature recovery network, and recover or re-introduce species</t>
  </si>
  <si>
    <t>Restore terrestrial and freshwater protected sites to favourable condition, and improve Natura 2000 and other sites of special scientific interest</t>
  </si>
  <si>
    <t>Protect, improve and expand England’s woodlands, including planting 11 million trees this parliament and keeping the public forest estate in trust for the nation (contributes to SDG 15)</t>
  </si>
  <si>
    <t>Ensure cleaner, healthier, more productive and biologically diverse seas, while allowing marine and coastal industries to thrive (contributes to SDG 14)</t>
  </si>
  <si>
    <t>Contribute to completion of a Blue Belt of marine protected areas, ensuring that all sites are well managed through appropriate measures</t>
  </si>
  <si>
    <t>Work internationally to halt biodiversity loss, including driving coordinated global action in the fight against Illegal Wildlife Trade, and supporting conservation of international marine biodiversity (contributes to SDG 17)</t>
  </si>
  <si>
    <t>2.3.5</t>
  </si>
  <si>
    <t>2.3.6</t>
  </si>
  <si>
    <t>Reduce risk of harm from environmental hazards</t>
  </si>
  <si>
    <t>E1</t>
  </si>
  <si>
    <t>E1.1</t>
  </si>
  <si>
    <t>E1.2</t>
  </si>
  <si>
    <t>E1.3</t>
  </si>
  <si>
    <t>E1.4</t>
  </si>
  <si>
    <t>E1.5</t>
  </si>
  <si>
    <t>E2</t>
  </si>
  <si>
    <t>E2.1</t>
  </si>
  <si>
    <t>E2.2</t>
  </si>
  <si>
    <t>E2.3</t>
  </si>
  <si>
    <t>E2.4</t>
  </si>
  <si>
    <t>E2.5</t>
  </si>
  <si>
    <t>Ensure a water infrastructure and water environment that can cope with extreme events by producing national and local resilience and incident response plans, including drought plans</t>
  </si>
  <si>
    <t>Build, maintain and operate high quality flood and coastal erosion risk management assets (contributes to SDG 15)</t>
  </si>
  <si>
    <t>Seek to share responsibility for flood protection with others who are best placed to deliver local flood risk management</t>
  </si>
  <si>
    <t>Coordinate the delivery of the National Flood Resilience Review commitments across government, including working with the water sector to deliver permanent improvements to the flood resilience of their assets using the 2019 price review process to direct investment</t>
  </si>
  <si>
    <t>Work with Health Safety Executive (HSE) and others to reduce the risk of waste fires, amenity incidents and minimise the risk of major industrial accidents from Control of Major Accident Hazard (COMAH) sites</t>
  </si>
  <si>
    <t>Develop a professional, trusted emergency response capability that is well-prepared to respond rapidly and recover from flooding, drought, environmental and chemical, biological, radiological or nuclear (CBRN) incidents (contributes to SDG 15)</t>
  </si>
  <si>
    <t>2.4.3</t>
  </si>
  <si>
    <t>2.4.4</t>
  </si>
  <si>
    <t>2.4.5</t>
  </si>
  <si>
    <t>2.4.6</t>
  </si>
  <si>
    <t>Use resources from nature more sustainably and efficiently</t>
  </si>
  <si>
    <t>Design a new environmental land management scheme to deliver outcomes from the 25 year environment plan (contributes to SDG 2)</t>
  </si>
  <si>
    <t>Restore vulnerable peatlands and work with the industry to end peat use in horticultural products</t>
  </si>
  <si>
    <t>Increase timber supplies by improving regulation of the forest resource, including launching the online felling licence application</t>
  </si>
  <si>
    <t>Stimulate increased demand for home grown timber by improving forestry sector investment and growth</t>
  </si>
  <si>
    <t>Ensure all stocks of interest to the UK are fished sustainably, avoiding wider ecosystem effects, and UK fisheries, including migratory, are protected and well managed</t>
  </si>
  <si>
    <t>Negotiate fishing opportunities for 2021 as a third country and independent coastal state outside the Common Fisheries Policy</t>
  </si>
  <si>
    <t>Introduce the Fisheries Bill</t>
  </si>
  <si>
    <t>Conserve and sustainably use the oceans, seas and marine resources through the G7 Action Plan for Oceans, and work with FCO, DFID and Devolved Administrations in delivery of this goal at home and abroad (contributes to SDG14)</t>
  </si>
  <si>
    <t>2.5.3</t>
  </si>
  <si>
    <t>2.5.4</t>
  </si>
  <si>
    <t>2.5.5</t>
  </si>
  <si>
    <t>2.5.6</t>
  </si>
  <si>
    <t>2.5.7</t>
  </si>
  <si>
    <t>2.5.8</t>
  </si>
  <si>
    <t>Enhance beauty, heritage and engagement with the natural environment</t>
  </si>
  <si>
    <t>Restore landscapes, to create more beautiful places with cleaner water and greater biodiversity through projects with our partners (contributes to SDG 15)</t>
  </si>
  <si>
    <t>Better protect and enhance our environment through our planning advice and licensing duties, whilst enabling sustainable growth and increasing natural capital benefits</t>
  </si>
  <si>
    <t>Deliver multiple environmental benefits from farmland through Countryside Stewardship and Environmental Stewardship programmes</t>
  </si>
  <si>
    <t>Encourage connection of people with the natural environment, including through delivering the programme to complete the England Coast Path, maintaining navigable waterways, promoting the social and wellbeing benefits of fishing and continuing to deliver Kew’s Grow Wild campaign (contributes to SDG 3)</t>
  </si>
  <si>
    <t>Support MHCLG’s work to secure a sustainable future for parks, including through the Parks Action Group (contributes to SDG 11)</t>
  </si>
  <si>
    <t>2.6.4</t>
  </si>
  <si>
    <t>2.6.5</t>
  </si>
  <si>
    <t>Mitigate and adapt to climate change</t>
  </si>
  <si>
    <t>Lead cross-government action to develop and implement steps to build resilience to a changing climate and meet climate adaptation obligations under the UK Climate Change Act (contributes to SDG 13)</t>
  </si>
  <si>
    <t>Support BEIS to reduce greenhouse gas emissions across Defra group sectors (agriculture, waste, fluorinated gases (potent greenhouse gases), forestry and land use), and oversee and monitor Greening Government Commitments</t>
  </si>
  <si>
    <t>Manage the Woodland Carbon Code and Woodland Carbon Fund</t>
  </si>
  <si>
    <t>Develop the evidence base on natural capital approaches for climate change adaptation, and help put this evidence into practice</t>
  </si>
  <si>
    <t>2.7.1</t>
  </si>
  <si>
    <t>2.7.2</t>
  </si>
  <si>
    <t>2.7.3</t>
  </si>
  <si>
    <t>2.7.4</t>
  </si>
  <si>
    <t>Minimise waste</t>
  </si>
  <si>
    <t>Publish a new Resources and Waste Strategy, along with underpinning consultations on producer responsibility and deposit return schemes (contributes to SDG 12)</t>
  </si>
  <si>
    <t>Publish a consultation on restricting plastic drinking straws and cotton buds</t>
  </si>
  <si>
    <t>Consult on reducing poor performance and illegality in the waste sector, covering permitting and exemptions</t>
  </si>
  <si>
    <t>Deliver commitments in the National Litter Strategy with the aim to clean up the country and achieve a substantial reduction in litter</t>
  </si>
  <si>
    <t>Support comprehensive rubbish collection and recycling, support better packaging and take new powers to force councils to remove roadside litter and prosecute offenders</t>
  </si>
  <si>
    <t>Implement the OSPAR Regional Action Plan on Marine Litter</t>
  </si>
  <si>
    <t>Deliver the legislated ban on sale of microbeads in rinse-off personal care products</t>
  </si>
  <si>
    <t>2.8.1</t>
  </si>
  <si>
    <t>2.8.2</t>
  </si>
  <si>
    <t>2.8.3</t>
  </si>
  <si>
    <t>2.8.4</t>
  </si>
  <si>
    <t>2.8.5</t>
  </si>
  <si>
    <t>2.8.6</t>
  </si>
  <si>
    <t>2.8.7</t>
  </si>
  <si>
    <t>Manage exposure to chemicals</t>
  </si>
  <si>
    <t>Continue to play an influential role in EU decisions, reviews and negotiations on pesticides and other chemicals regulations</t>
  </si>
  <si>
    <t>Lead joint Defra/HSE programme of work to develop a pesticides and chemicals regulatory regime following EU exit that safeguards human health and the environment, can respond to emerging risks, and minimises disruption to trade with the EU and other markets</t>
  </si>
  <si>
    <t>Reduce pollution incidents through effective regulation, implementing pollution incident reduction plans for the agriculture and water sectors, and targeting compliance and enforcement activity where risks of deterioration through non-compliance are greatest</t>
  </si>
  <si>
    <t>Work with BEIS and industry to reduce risks from legacy nuclear facilities, and ensure that any new nuclear power stations meet world-class environmental standards</t>
  </si>
  <si>
    <t>2.9.1</t>
  </si>
  <si>
    <t>2.9.2</t>
  </si>
  <si>
    <t>2.9.3</t>
  </si>
  <si>
    <t>2.9.4</t>
  </si>
  <si>
    <t>Enhance biosecurity</t>
  </si>
  <si>
    <t>Keep animal and plant pests and diseases out, dealing with them when they appear and getting our export markets reopened once the threat has been eliminated</t>
  </si>
  <si>
    <t>Strengthen our biosecurity against invasive non-native species, with active surveillance and contingency plans in place to implement a rapid response when high priority species are detected</t>
  </si>
  <si>
    <t>Deliver the 25 year Bovine Tuberculosis strategy, including extending badger control to more areas, extending the use of interferon gamma testing and developing further cattle measures</t>
  </si>
  <si>
    <t>Maintain, and where possible improve, our world-leading standards of animal welfare</t>
  </si>
  <si>
    <t>Deliver, in collaboration with industry, a new multi-species bovine-electronic identification compliant Livestock Information Service that accurately controls livestock movements, enables more effective management of animal diseases, maximises market potential and drives productivity improvements</t>
  </si>
  <si>
    <t>Support the global health security agenda on antimicrobial resistance, working with DHSC, the Medicines and Healthcare Products Regulatory Agency, FCO and international bodies to enact key milestones</t>
  </si>
  <si>
    <t>2.10</t>
  </si>
  <si>
    <t>2.10.1</t>
  </si>
  <si>
    <t>2.10.2</t>
  </si>
  <si>
    <t>2.10.3</t>
  </si>
  <si>
    <t>2.10.4</t>
  </si>
  <si>
    <t>2.10.5</t>
  </si>
  <si>
    <t>2.10.6</t>
  </si>
  <si>
    <t>Area of protected habitat maintained and created</t>
  </si>
  <si>
    <t>Source: Environment Agency; release schedule: quarterly</t>
  </si>
  <si>
    <t>English seas covered by Marine Protected Areas</t>
  </si>
  <si>
    <t>Source: JNCC; release schedule: annually</t>
  </si>
  <si>
    <t>Emissions of key air pollutants in the UK (NOx in millions of tons)</t>
  </si>
  <si>
    <t>Source: National Atmospheric Emissions Inventory; release schedule: annually</t>
  </si>
  <si>
    <t>Reduction in serious pollution incidents</t>
  </si>
  <si>
    <t>Additional homes better protected from flooding</t>
  </si>
  <si>
    <t>Source: Environment Agency (cumulative data); release schedule: quarterly</t>
  </si>
  <si>
    <t>Proportion of cattle herds that are bovine TB free</t>
  </si>
  <si>
    <t>Source: Animal and Plant Health Agency; release schedule: quarterly</t>
  </si>
  <si>
    <t>Antibiotic use in farming animals and fisheries</t>
  </si>
  <si>
    <t>Source: Veterinary Medicines Directorate; release schedule: annually</t>
  </si>
  <si>
    <t>Lead the world in food and farming, with a thriving rural economy</t>
  </si>
  <si>
    <t>Develop a world leading food and farming system</t>
  </si>
  <si>
    <t>Maintain consumer confidence in the food chain with the British food industry as an exemplar</t>
  </si>
  <si>
    <t>With DHSC and the Food Standards Agency, ensure England has the regulatory and governance framework in place to protect consumer interests on food safety, compositional standards and labelling (contributes to SDG 2)</t>
  </si>
  <si>
    <t>Support our food and drink businesses to deliver high quality food and drink to more consumer markets across the globe by negotiating greater market access and working with the sector towards a Sector Deal to increase business capability to export (contributes to SDG 2)</t>
  </si>
  <si>
    <t>Drive growth and productivity in the food and drink sector, including through work with Home Office, DfE and industry to ensure that the labour requirements of Defra’s sectors are met through EU exit and considered when developing government skills policies</t>
  </si>
  <si>
    <t>Reduce the regulatory burden on farming business, deliver efficiencies and increase productivity in field operation</t>
  </si>
  <si>
    <t>Work with BEIS to ensure Industrial Strategy Challenge Fund transforming food programme meets sector needs and delivers economic growth</t>
  </si>
  <si>
    <t>3.1.4</t>
  </si>
  <si>
    <t>3.1.5</t>
  </si>
  <si>
    <t>3.1.6</t>
  </si>
  <si>
    <t>Develop a future farming policy based on public money for public goods</t>
  </si>
  <si>
    <t>Support delivery of a smooth transition from the EU by continuing to deliver current payment schemes and simplifying existing schemes during the transition</t>
  </si>
  <si>
    <t>Work with DIT to deliver trade deals that work for UK farmers, businesses, and consumers</t>
  </si>
  <si>
    <t>Deliver UK framework for international trade and internal UK market considerations of agricultural policy</t>
  </si>
  <si>
    <t>Introduce the Agriculture Bill</t>
  </si>
  <si>
    <t>3.2.3</t>
  </si>
  <si>
    <t>3.2.4</t>
  </si>
  <si>
    <t>Drive a rural economy that works for everyone</t>
  </si>
  <si>
    <t>Analyse the needs and challenges facing rural communities and businesses and develop policy solutions with other government departments</t>
  </si>
  <si>
    <t>Promote more effective rural proofing of policies, including providing guidance and training to help departments rural proof their policies and programmes</t>
  </si>
  <si>
    <t>Push the rural case particularly in specific policy areas, such as broadband, mobile, housing, childcare, education (contributes to SDG 8)</t>
  </si>
  <si>
    <t>Manage and implement the Rural Development Programme in England, including development of options in relation to the UK’s exit from the EU</t>
  </si>
  <si>
    <t>3.3.3</t>
  </si>
  <si>
    <t>3.3.4</t>
  </si>
  <si>
    <t>Value of British food and drink exported</t>
  </si>
  <si>
    <t>Source: HM Revenue and Customs (HMRC) Trade Statistics unit; release schedule: quarterly</t>
  </si>
  <si>
    <t>Rural productivity (predominantly rural areas)</t>
  </si>
  <si>
    <t>Become the most effective and efficient department in government</t>
  </si>
  <si>
    <t>Professor Ian Boyd, Chief Scientific Adviser</t>
  </si>
  <si>
    <t>Betsy Bassis, Director General, Chief Operating Officer</t>
  </si>
  <si>
    <t>Provide services that are timely, high quality and offer outstanding value for taxpayers and customers</t>
  </si>
  <si>
    <t>Manage Defra group governance, including ensuring effective operation of Defra Board and Committees</t>
  </si>
  <si>
    <t>Provide an accurate, prompt and professional service for ministerial correspondence, parliamentary questions and Defra helpline services</t>
  </si>
  <si>
    <t>Continue to reduce regulatory burden on business through the forthcoming changes to the better regulation agenda</t>
  </si>
  <si>
    <t>Act as an efficient, focussed and innovative group, with shared priorities</t>
  </si>
  <si>
    <t>Build a culture which supports change and continuous improvement, including through the development of a compelling strategic vision and narrative for change</t>
  </si>
  <si>
    <t>Develop a baseline of change activity and a roadmap to achieve the target operating model for Defra group</t>
  </si>
  <si>
    <t>Build strong scientific, analytical and policy-making capability</t>
  </si>
  <si>
    <t>Work across government to increase professional capability, including implementing the Government Science and Engineering profession strategy and other analytical professions</t>
  </si>
  <si>
    <t>Support cross-government work on a Science and Innovation Agreement as part of the UK’s Future Economic Partnership with the EU, to enable continued collaborations with European partners on major science, research, and technology initiatives</t>
  </si>
  <si>
    <t>4.2.3</t>
  </si>
  <si>
    <t>4.2.4</t>
  </si>
  <si>
    <t>4.2.5</t>
  </si>
  <si>
    <t>Deliver joined up, more efficient corporate services</t>
  </si>
  <si>
    <t>Remove the financial and non-financial cost of complexity and duplication by integrating previously disparate corporate services functions across the core department and our major Arms’ Length Bodies</t>
  </si>
  <si>
    <t>Improve the end user experience of corporate services, making Defra group a better place to work</t>
  </si>
  <si>
    <t>Enable the delivery of EU exit and Defra group’s wider strategic priorities, including ICT and digital applications and projects</t>
  </si>
  <si>
    <t>Work with Cabinet Office, HM Treasury and other government departments to deliver transformational change in key areas, including working with the Crown Commercial Service to deliver the Government’s aspiration for 33% of its spend to be with SMEs by 2022</t>
  </si>
  <si>
    <t>Ensure full cost recovery in future for all our chargeable activity and seek other innovative ways to fund our work that does not depend on the taxpayer</t>
  </si>
  <si>
    <t>4.3.3</t>
  </si>
  <si>
    <t>4.3.4</t>
  </si>
  <si>
    <t>4.3.5</t>
  </si>
  <si>
    <t>People survey engagement score</t>
  </si>
  <si>
    <t>Source: Civil Service People Survey; release schedule: annually</t>
  </si>
  <si>
    <t>Respect: all employees treat each other with respect</t>
  </si>
  <si>
    <t>Include: we promote inclusive behaviours and use our data to drive workplace improvements</t>
  </si>
  <si>
    <t>Support: we ensure that everyone is supported in the workplace to achieve their full potential</t>
  </si>
  <si>
    <t>Engage: we engage with others in the organisation and in the communities that we serve</t>
  </si>
  <si>
    <t>E3</t>
  </si>
  <si>
    <t>E4</t>
  </si>
  <si>
    <t>3.1.7</t>
  </si>
  <si>
    <t>3.1.8</t>
  </si>
  <si>
    <t>5.1.1</t>
  </si>
  <si>
    <t>5.1.2</t>
  </si>
  <si>
    <t>5.1.3</t>
  </si>
  <si>
    <t>5.1.4</t>
  </si>
  <si>
    <t>FCO</t>
  </si>
  <si>
    <t>Protect our people</t>
  </si>
  <si>
    <t>Phillip Barton CMG, Director General Consular and Security</t>
  </si>
  <si>
    <t>Safeguard our national security by countering terrorism, extremism, weapons proliferation, and other state and non-state threats in co-operation with allies and partners</t>
  </si>
  <si>
    <t>Reduce threats to the UK and its interests overseas from Daesh, extremism and terrorism, weapons proliferation, focused on North Korea and Iran; and illegal migration and serious and Organised Crime (elements contribute to SDG16)</t>
  </si>
  <si>
    <t>Raise the costs of malicious cyber activity and defend a free, open, peaceful and secure cyberspace</t>
  </si>
  <si>
    <t>Assist British people living, travelling and working around the world when they are most in need</t>
  </si>
  <si>
    <t>Provide high quality, accessible consular services globally, focused on those most in need</t>
  </si>
  <si>
    <t>Reduce preventable incidents affecting British people overseas through collaboration with partners and governments</t>
  </si>
  <si>
    <t>Respond rapidly to all overseas crises, leading cross-government action</t>
  </si>
  <si>
    <t>Work to strengthen Euro-Atlantic security</t>
  </si>
  <si>
    <t>Ensure a strengthened, more cohesive NATO with increased defence contributions from European Allies and an effective Western response to Russian security challenges</t>
  </si>
  <si>
    <t>Support a more resilient European neighbourhood, including through hosting a successful Western Balkans summit</t>
  </si>
  <si>
    <t>Build a distinct UK voice and strategy on wider Euro-Atlantic policy through a new security partnership with the EU, deepened bilateral/small group links with other Europeans, and a renewed dialogue with the US</t>
  </si>
  <si>
    <t>Project our global influence</t>
  </si>
  <si>
    <t>Richard Moore, Director General, Political</t>
  </si>
  <si>
    <t>Deborah Bronnert CMG, Director General, Global Britain</t>
  </si>
  <si>
    <t>Project our influence to reduce conflict and create stability</t>
  </si>
  <si>
    <t>Strengthen the rules based international system, including more credible United Nations (UN) action to resolve conflict, working with the UN Secretary General on reform (elements contribute to SDG 10)</t>
  </si>
  <si>
    <t>Focus UK effort on National Security Council priority countries, advancing political processes in Afghanistan, Syria, Libya, Yemen</t>
  </si>
  <si>
    <t>Promote UK interests and values</t>
  </si>
  <si>
    <t>Champion democracy, human rights and the rule of law and address global challenges, including through campaigns on preventing sexual violence in conflict, reducing modern slavery and promoting female education (elements contribute to SDG 10)</t>
  </si>
  <si>
    <t>Promote human and environmental security through the London Illegal Wildlife Trade Conference in 2018, reducing threats to endangered species (elements contribute to SDG 15)</t>
  </si>
  <si>
    <t>Deepen relationships between states and peoples, including through follow up work from the Commonwealth Summit in April 2018 which agreed action to help build more prosperous, secure, sustainable and fair societies (elements contribute to SDG 17)</t>
  </si>
  <si>
    <t>Promote our prosperity</t>
  </si>
  <si>
    <t>Lindsay Croisdale-Appleby, Director General, EU Exit</t>
  </si>
  <si>
    <t>Promote our partnership with Europe and deliver a deep and special partnership with a strong European Union that contributes to the prosperity, security and global power of our continent</t>
  </si>
  <si>
    <t>Bolster bilateral relationships and people-to-people links with partners across Europe</t>
  </si>
  <si>
    <t>Support DExEU to achieve its negotiating objectives for EU Exit</t>
  </si>
  <si>
    <t>Deliver results on FCO-led EU Exit issues such as sanctions legislation, Overseas Territories (including Gibraltar), the Kimberley Process (conflict diamonds) and third country agreements</t>
  </si>
  <si>
    <t>Work around the world to strengthen our prosperity</t>
  </si>
  <si>
    <t>Showcase global leadership of free trade and economic diplomacy, supported by a fully developed trade profession</t>
  </si>
  <si>
    <t>Reinforce the World Trade Organisation’s role in global trade and deepen dialogues with future Free Trade Agreement partners</t>
  </si>
  <si>
    <t>Achieve, with DIT, the UK government’s strategic vision to support UK exports and inward and outward investment</t>
  </si>
  <si>
    <t>Promote economic development and security, clean and sustainable growth and better business environments in key markets (elements contribute to SDG 17)</t>
  </si>
  <si>
    <t>Build resilient Overseas Territories</t>
  </si>
  <si>
    <t>Build resilient Overseas Territories with good governance, increasingly diversified economies and prosperous communities, able to better prepare for and recover from crises</t>
  </si>
  <si>
    <t>Manage our business</t>
  </si>
  <si>
    <t>Peter Jones, Chief Operating Officer</t>
  </si>
  <si>
    <t>Develop a more expert and agile FCO supported by a world class platform, leading work overseas on Global Britain</t>
  </si>
  <si>
    <t>Implement a new organisational structure for the FCO supported by a world class platform, leading work overseas on Global Britain</t>
  </si>
  <si>
    <t>Set out a clear and consistent offer to our local staff, through our Post-owned Local Staff Charter</t>
  </si>
  <si>
    <t>Revise our global mobility framework to ensure we have expert staff in the places that most matter</t>
  </si>
  <si>
    <t>Implement the Skills Statement 2020, delivering priority areas for all staff for building capability</t>
  </si>
  <si>
    <t>Roll out modern and flexible IT hardware and software across the network</t>
  </si>
  <si>
    <t>Create a digitally enabled department, transforming services and businesses processes</t>
  </si>
  <si>
    <t>Simplify corporate services across the overseas network to offer greater clarity, better services and better value, freeing up time for front line diplomacy</t>
  </si>
  <si>
    <t>4.1.5</t>
  </si>
  <si>
    <t>4.1.6</t>
  </si>
  <si>
    <t>4.1.7</t>
  </si>
  <si>
    <t>Civil Service People Survey employee engagement index</t>
  </si>
  <si>
    <t>A diverse talent pipeline: levelling the playing field by providing further support for talent from under-represented groups</t>
  </si>
  <si>
    <t>Tackling bullying, harassment and discrimination</t>
  </si>
  <si>
    <t>Creating an inclusive culture: driving a step change in leadership and line manager capability and behaviour on diversity</t>
  </si>
  <si>
    <t>Y</t>
  </si>
  <si>
    <t>HMRC</t>
  </si>
  <si>
    <t>Maximise revenues due and bear down on avoidance and evasion</t>
  </si>
  <si>
    <t>The Rt Hon Mel Stride MP, Financial Secretary to the Treasury</t>
  </si>
  <si>
    <t>Jon Thompson, First Permanent Secretary and Chief Executive</t>
  </si>
  <si>
    <t>Total tax revenues</t>
  </si>
  <si>
    <t>Source: HMRC Annual Report and Accounts 2016/17</t>
  </si>
  <si>
    <t>Compliance yield raised</t>
  </si>
  <si>
    <t>Source: HMRC quarterly performance data</t>
  </si>
  <si>
    <t>Tackling tax credits error and fraud</t>
  </si>
  <si>
    <t>Source: HMRC official statistics</t>
  </si>
  <si>
    <t>Tax credits underpayments</t>
  </si>
  <si>
    <t>Source: HMRC Annual Report and Accounts</t>
  </si>
  <si>
    <t>Maximise revenues due</t>
  </si>
  <si>
    <t>Build on our success in collecting £574.9 billion1 in total revenues over 2016 to 2017 and the overall downward trend in the tax gap over the past decade</t>
  </si>
  <si>
    <t>Deliver compliance revenues of £30 billion in 2018 to 2019 through our compliance activity</t>
  </si>
  <si>
    <t>Continue to identify and prevent losses in the tax credits system so that error and fraud is no more than 5% as we support the transition to Universal Credit</t>
  </si>
  <si>
    <t>Help customers to claim their full tax credit entitlement so that underpayments through error are no more than 0.7%</t>
  </si>
  <si>
    <t>1.1.5</t>
  </si>
  <si>
    <t>Minimise the debt balance, reducing the amounts that become debt and making it as easy as possible for customers to pay what they owe</t>
  </si>
  <si>
    <t>Bear down on tax avoidance and evasion</t>
  </si>
  <si>
    <t>Invest £800 million in additional work to tackle evasion and non-compliance in the tax system, with a further £155 million of investment announced at Autumn Budget 2017 for future years up to 2019 to 2020</t>
  </si>
  <si>
    <t>Raise an additional £5 billion a year on 2015 to 2016 by 2019 to 2020 by tackling tax avoidance and aggressive tax planning, evasion and non-compliance, and by addressing imbalances in the tax system</t>
  </si>
  <si>
    <t>Strengthen our work around identifying those who seek to operate in the hidden economy</t>
  </si>
  <si>
    <t>Increase our ability to prevent alcohol and tobacco smuggling</t>
  </si>
  <si>
    <t>1.2.5</t>
  </si>
  <si>
    <t>Continue to tackle tax avoidance, close schemes and collect yield of more than £450 million in 2018 to 2019 through the Accelerated Payments regime and collect yield of £1 billion in tax settlements</t>
  </si>
  <si>
    <t>1.2.6</t>
  </si>
  <si>
    <t>Increase the number of criminal investigations that we undertake into serious and complex tax crime, focusing particularly on wealthy individuals and corporates, with the aim of increasing prosecutions in this area to 100 a year by the end of the Parliament</t>
  </si>
  <si>
    <t>1.2.7</t>
  </si>
  <si>
    <t>Resolve disputes by agreement or through litigation, whichever best secures the tax that is legally due</t>
  </si>
  <si>
    <t>1.2.8</t>
  </si>
  <si>
    <t>Ensure global companies pay their fair share in tax by supporting the government’s leading role in the reform of international tax rules</t>
  </si>
  <si>
    <t>1.2.9</t>
  </si>
  <si>
    <t>Review the country-by-country tax reporting rules and consider the case for making this information publicly available on a multilateral basis</t>
  </si>
  <si>
    <t>Transform tax and payments for our customers</t>
  </si>
  <si>
    <t>Customer satisfaction with digital services</t>
  </si>
  <si>
    <t>HMRC monthly performance reports, HMRC quarterly performance update; </t>
  </si>
  <si>
    <t>Average speed of answering a customer’s call</t>
  </si>
  <si>
    <t>Customers waiting more than 10 minutes to speak to an advisor</t>
  </si>
  <si>
    <t>Customer i-forms cleared within 7 working days of receipt</t>
  </si>
  <si>
    <t>HMRC monthly performance reports / HMRC quarterly performance update; </t>
  </si>
  <si>
    <t>Customer post cleared within 15 working days of receipt</t>
  </si>
  <si>
    <t>Handle new tax credit and Child Benefit claims and changes of circumstances for UK customers</t>
  </si>
  <si>
    <t>HMRC quarterly performance update</t>
  </si>
  <si>
    <t>Handle new tax credits and Child Benefit claims and changes of circumstances for international customers</t>
  </si>
  <si>
    <t>HMRC quarterly performance update;</t>
  </si>
  <si>
    <t>Ensure a smooth and orderly EU exit</t>
  </si>
  <si>
    <t>Support the government to negotiate a successful exit and future partnership</t>
  </si>
  <si>
    <t>Build and maintain specialist capability to deliver EU exit requirements</t>
  </si>
  <si>
    <t>Continue to work on the Customs Declaration Service. Our target delivery date is early 2019, and the system is able to deal with the potential increase in demand following the UK’s withdrawal from the EU</t>
  </si>
  <si>
    <t>Ensure we have the IT, operational and policy requirements in place to support the UK’s exit from the EU</t>
  </si>
  <si>
    <t>Support UK businesses so that they have sufficient time to prepare for Exiting the EU effectively</t>
  </si>
  <si>
    <t>Support welfare and pension reform</t>
  </si>
  <si>
    <t>Continue to work with HM Treasury and the Department for Work and Pensions (DWP) on the transition to Universal Credit, making this as smooth as possible for staff and claimants, in line with the migration plan led by DWP</t>
  </si>
  <si>
    <t>Support the government’s pensions and savings reforms by continuing to design and deliver the new Lifetime ISA and support the delivery of the new ‘Help to Save’ initiative</t>
  </si>
  <si>
    <t>Continue to monitor Annually Managed Expenditure (AME) risks and work with HM Treasury officials to develop operational and policy ideas to minimise fraud, error and debt</t>
  </si>
  <si>
    <t>Transform for our customers</t>
  </si>
  <si>
    <t>Invest £1.3 billion to transform HMRC into one of the most digitally advanced tax administrations in the world, finishing the delivery of our multi-channel digital services so we become a ‘digital-by-default’ organisation</t>
  </si>
  <si>
    <t>Accelerate channel shift and continue to encourage customers to use digital services while optimising the effectiveness of customers using all HMRC services</t>
  </si>
  <si>
    <t>Continue to add functionality to Digital Tax Accounts across this Parliament and to proactively encourage customers to utilise these</t>
  </si>
  <si>
    <t>Pre-populate customer forms, Application Programming Interfaces (API’s) and online accounts with real-time information, saving customers time and reducing the need for them to contact us</t>
  </si>
  <si>
    <t>Produce advice for Ministers on the outcome of consultations launched at Spring Statement (with HM Treasury)</t>
  </si>
  <si>
    <t>Design and deliver a professional, efficient and engaged organisation</t>
  </si>
  <si>
    <t>Employee engagement</t>
  </si>
  <si>
    <t>HMRC Annual Report and Accounts</t>
  </si>
  <si>
    <t>Skills</t>
  </si>
  <si>
    <t>Making sustainable savings</t>
  </si>
  <si>
    <t>HMRC Annual Report and Accounts;</t>
  </si>
  <si>
    <t>Engage our people</t>
  </si>
  <si>
    <t>Continue to make consistent positive progress towards achieving the Civil Service Employee Engagement Index benchmark (61% in 2017)</t>
  </si>
  <si>
    <t>Increase the percentage of colleagues each year who feel they have the skills required to do their job effectively, working towards the Civil Service benchmark (88% in 2017)</t>
  </si>
  <si>
    <t>Transform our estate</t>
  </si>
  <si>
    <t>Continue to transform our estate into modern, adaptable workspaces, creating 13 new Regional Centres over the next 5 years, serving every nation and region in the UK</t>
  </si>
  <si>
    <t>Ensure these Regional Centres bring staff into more cost-effective buildings, while making it easier for HMRC teams to collaborate and modernise the way we work</t>
  </si>
  <si>
    <t>Deliver sustainable savings</t>
  </si>
  <si>
    <t>Secure £186 million of sustainable efficiencies in 2018 to 2019, bringing the cumulative total 2018 to 2019 sustainable efficiencies to £566 million, and to work towards £717 million of annual, sustainable efficiencies by 2019 to 2020</t>
  </si>
  <si>
    <t>Achieve £1.9 billion of cumulative sustainable savings over the Spending Review</t>
  </si>
  <si>
    <t>Support cross-government commitments</t>
  </si>
  <si>
    <t>Continue to support the Greening Government commitments to reduce our impact on the environment, working towards the 2019 to 2020 targets</t>
  </si>
  <si>
    <t>Contribute to the Global Goals for Sustainable Development, reducing inequality through recruitment of a diverse workforce (contributes to SDG 10)</t>
  </si>
  <si>
    <t>Further strengthen our ability to police the National Minimum Wage, with new teams to undertake proactive reviews of those employers considered most at risk of non-compliance</t>
  </si>
  <si>
    <t>3.4.4</t>
  </si>
  <si>
    <t>Ensure developing countries have full access to global automatic tax information exchange systems and continue to build the capacity of tax authorities in developing countries (contributes to SDG 17)</t>
  </si>
  <si>
    <t xml:space="preserve"> to further develop our understanding about the impact of our services on customers and identify more clearly those who need enhanced support</t>
  </si>
  <si>
    <t xml:space="preserve"> to provide digital services that are accessible and usable by the widest possible range of customers</t>
  </si>
  <si>
    <t xml:space="preserve"> to ensure that our public sector duty is reflected in appropriate HMRC policies, processes, projects and training</t>
  </si>
  <si>
    <t xml:space="preserve"> to create and maintain a diverse workforce that better reflects HMRC customer base</t>
  </si>
  <si>
    <t>E5</t>
  </si>
  <si>
    <t xml:space="preserve"> to create a working environment that values difference and fosters an inclusive workplace culture where HMRC employees from all backgrounds, can give their best, are treated fairly, valued for their contributions, and where they can progress their careers</t>
  </si>
  <si>
    <t>DIT</t>
  </si>
  <si>
    <t>Support and encourage UK businesses, to drive sustainable international growth</t>
  </si>
  <si>
    <t>Baroness Fairhead CBE, Minister of State for Trade and Export Promotion</t>
  </si>
  <si>
    <t>Graham Stuart MP, Minister for Investment</t>
  </si>
  <si>
    <t>John Mahon, Director General, Exports</t>
  </si>
  <si>
    <t>Value of our customers’ export wins</t>
  </si>
  <si>
    <t>DIT Annual Reports and Accounts 2016 to 2017;</t>
  </si>
  <si>
    <t>New exporters supported to achieve export wins</t>
  </si>
  <si>
    <t>UK Export Performance - Exports as a percentage of UK GDP</t>
  </si>
  <si>
    <t>ONS UK Trade and ONS GDP Estimates;</t>
  </si>
  <si>
    <t>Trade Envoys</t>
  </si>
  <si>
    <t>Department for International Trade</t>
  </si>
  <si>
    <t>Trade Envoy visits</t>
  </si>
  <si>
    <t>Encourage and inspire UK businesses to sell overseas</t>
  </si>
  <si>
    <t>Continue to run the ‘Exporting is GREAT’ campaign to raise awareness among UK businesses about how exporting can help firms grow and to share best practice in exporting and encourage businesses to begin exporting or grow their exports</t>
  </si>
  <si>
    <t>Encourage exporting through great.gov.uk which provides information, guidance and identifying viable overseas opportunities for UK businesses</t>
  </si>
  <si>
    <t>Celebrate excellence in trade across the UK through the Board of Trade Awards</t>
  </si>
  <si>
    <t>Support UK businesses to access the advice, practical assistance, and trade finance they need to export from the private or public sector</t>
  </si>
  <si>
    <t>Help UK businesses develop their export strategies and provide practical, in-market exporting advice, supported by our international trade advisers, e-commerce advisers, and network of overseas posts</t>
  </si>
  <si>
    <t>Upskill individuals and businesses using our National Trade Academy Programme</t>
  </si>
  <si>
    <t>Work with UK Export Finance to ensure trade and export finance is offered to businesses where relevant</t>
  </si>
  <si>
    <t>Connect UK businesses with overseas buyers, international markets and peer-to-peer support</t>
  </si>
  <si>
    <t>Help UK businesses meet overseas buyers through tailored international and UK events, trade missions, and our digital services on great.gov.uk</t>
  </si>
  <si>
    <t>Showcase the UK’s strengths and capabilities via the Prime Minister’s Trade Envoys, the ‘GREAT International Trade’ campaign, VIP visits and the network of Her Britannic Majesty’s Trade Commissioners, and by co-ordinating the UK presence at major world expos and events</t>
  </si>
  <si>
    <t>Support UK businesses to build consortia, pull through the UK supply chain into overseas markets, and set up overseas using overseas direct investment through our UK and international network, as well as dedicated consortia programmes such as Infrastructure Exports: UK</t>
  </si>
  <si>
    <t>Work with BEIS and HMT to build a domestic economic environment that supports businesses to export, and with DFID and FCO to trial new ways of strengthening trading partnerships, identify opportunities in overseas markets, and connect UK companies to these opportunities (contributes to SDG 17)</t>
  </si>
  <si>
    <t>Ensure the UK remains a leading destination for international investment and maintains its number one position for international investment stock in Europe</t>
  </si>
  <si>
    <t>Director General Investment (tbc)</t>
  </si>
  <si>
    <t>Number of inward investment successes</t>
  </si>
  <si>
    <t>DIT Annual Reports and Accounts 2016 to 2017</t>
  </si>
  <si>
    <t>Develop a portfolio of investment opportunities showcasing UK strengths</t>
  </si>
  <si>
    <t>Work across government, local partners and with industry to identify investment opportunities to strengthen national and regional economies</t>
  </si>
  <si>
    <t>Undertake gap analysis to understand where foreign direct investment can bring the most economic value to the UK</t>
  </si>
  <si>
    <t>Implement our High Potential Opportunities Programme to highlight investment opportunities that are attractive to investors and have economic potential, supporting the aims of the Industrial Strategy in ensuring that prosperity is spread throughout the UK regions</t>
  </si>
  <si>
    <t>Promote the UK pipeline of investable opportunities</t>
  </si>
  <si>
    <t>Foster conversation between the UK government and global businesses, building a pipeline of prospective investors to the UK</t>
  </si>
  <si>
    <t>Identify and build relationships with firms best matched to UK opportunities and where a stronger relationship with government would lead to greater investment</t>
  </si>
  <si>
    <t>Utilise our Strategic Relationship Management programme to develop strong relationships with the most significant global inward investors</t>
  </si>
  <si>
    <t>Build relationships with institutional investors, sovereign wealth funds and pension funds</t>
  </si>
  <si>
    <t>Promote the UK as an investment destination overseas, for example through the GREAT Britain campaign, including the ‘Invest in GREAT Britain and Northern Ireland’ campaign strand</t>
  </si>
  <si>
    <t>Offer bespoke support to investors to help them land in the UK</t>
  </si>
  <si>
    <t>Account manage investors and help them set up in the UK, providing clear points of contact, tailored advice and practical support to help them set up and grow in the UK and to improve their interaction with government</t>
  </si>
  <si>
    <t>Refresh the UK Advisory Network, a directory of professional private sector service providers which helps foreign investors set up in the UK</t>
  </si>
  <si>
    <t>Work with other government departments, devolved administrations and local partners to land investment projects in the UK and manage relationships with investors</t>
  </si>
  <si>
    <t>Engage in policy-making across Whitehall to ensure the UK’s business environment remains attractive to investors</t>
  </si>
  <si>
    <t>Capture feedback from firms and intelligence on proposals which could improve the UK business environment for investors and undertake analytical work to understand the factors that influence investment decisions</t>
  </si>
  <si>
    <t>Work with other government departments to ensure that the UK business environment remains competitive, that domestic policy development recognises investors’ needs, and to communicate our domestic policies effectively to overseas investors, maintaining our reputation as an open, free-trading nation</t>
  </si>
  <si>
    <t>Reflect the needs of institutional investors in cross-governmental decision-making to secure sufficient capital for major projects</t>
  </si>
  <si>
    <t>Jointly lead the Business Investment Committee to ensure effective government response to business intelligence, threats and opportunities to UK investment</t>
  </si>
  <si>
    <t>Open markets, building a trade framework with new and existing partners which is free and fair</t>
  </si>
  <si>
    <t>The Rt Hon Greg Hands MP, Minister of State for Trade Policy</t>
  </si>
  <si>
    <t>Crawford Falconer, Second Permanent Secretary and Chief Trade Negotiation Adviser</t>
  </si>
  <si>
    <t>John Alty, Director General, Trade Policy Group</t>
  </si>
  <si>
    <t>Prepare for the UK to operate as an independent trading nation</t>
  </si>
  <si>
    <t>Establish the UK’s independent trade policy positions, underpinned by legislation, that can be actively pursued upon exiting the EU in preparation for new trade negotiations</t>
  </si>
  <si>
    <t>Design a trade remedies framework to protect UK industry, to be delivered via a new Trade Remedies Authority</t>
  </si>
  <si>
    <t>Develop our ability to launch country-to-country trade disputes if the UK’s trading partners do not meet their international obligations</t>
  </si>
  <si>
    <t>Maintain current trade access to international markets as the UK leaves the EU</t>
  </si>
  <si>
    <t>Work to secure the UK’s transition to becoming an independent WTO member</t>
  </si>
  <si>
    <t>Deliver trade continuity in the most efficient and effective way possible, especially when transitioning the EU’s international trade agreements</t>
  </si>
  <si>
    <t>Set strategic direction for cross-government work to secure continuity of the EU’s international trade agreements</t>
  </si>
  <si>
    <t>Establish a Unilateral Preferences Trading Scheme for developing countries and develop the legislation to support this</t>
  </si>
  <si>
    <t>Support and strengthen the multilateral trading system and create new trading opportunities</t>
  </si>
  <si>
    <t>Play a proactive role in the global multilateral trading system, working closely with overseas posts and our representatives in international fora</t>
  </si>
  <si>
    <t>Work with other countries to agree new trade agreements that enhance UK access to export and investment opportunities</t>
  </si>
  <si>
    <t>Develop bilateral trading relationships and improve access for UK firms to key markets</t>
  </si>
  <si>
    <t>Work closely with DExEU on future negotiations to manage the terms of the Implementation Period and the final EU/UK agreement</t>
  </si>
  <si>
    <t>Influence EU trade policy while an EU member</t>
  </si>
  <si>
    <t>Maintain strong and constructive relations with the European Commission, European Parliament and member states through representation at EU meetings</t>
  </si>
  <si>
    <t>Work closely with DExEU, FCO and the UK Representation to the EU to support positive EU-UK relations as we leave the EU</t>
  </si>
  <si>
    <t>Lead the development of the UK’s trade capability</t>
  </si>
  <si>
    <t>3.5.1</t>
  </si>
  <si>
    <t>Establish a new International Trade Profession to build world-class trading capability across government</t>
  </si>
  <si>
    <t>3.5.2</t>
  </si>
  <si>
    <t>Work with the FCO Trade Faculty to build an international trade training curriculum at foundation, practitioner and expert level, available to the whole Civil Service</t>
  </si>
  <si>
    <t>Use trade and investment to underpin the government’s agenda for a Global Britain and its ambitions for prosperity, stability and security worldwide</t>
  </si>
  <si>
    <t>The Rt Hon Dr Liam Fox MP, Secretary of State for International Trade and President of the Board of Trade</t>
  </si>
  <si>
    <t>Antonia Romeo, Permanent Secretary</t>
  </si>
  <si>
    <t>Ministerial Visits</t>
  </si>
  <si>
    <t>Department for International Trade.</t>
  </si>
  <si>
    <t>GREAT Britain Campaign</t>
  </si>
  <si>
    <t>Ensure that our security and prosperity agenda is mutually reinforcing</t>
  </si>
  <si>
    <t>Contribute to the UK National Security Objectives, engaging across Whitehall in setting and delivering this strategy</t>
  </si>
  <si>
    <t>Build our capability to spend Overseas Development Assistance funds over 2018/19</t>
  </si>
  <si>
    <t>Drive the prosperity agenda across Whitehall, leading the new Trade and Prosperity National Security Strategy and Implementation Group and engaging with the Prosperity Fund, which promotes growth and prosperity in developing countries</t>
  </si>
  <si>
    <t>Promote global prosperity by supporting developing countries to effectively participate in, and gain from, the global economy</t>
  </si>
  <si>
    <t>Ensure that the UK tackles barriers to trade and investment and secures trade arrangements that are in the best interests of developing countries (contributes to SDG 16)</t>
  </si>
  <si>
    <t>Deliver trade continuity of existing EU trading arrangements with developing countries to maintain current trade access with the UK after it leaves the EU</t>
  </si>
  <si>
    <t>Work with overseas posts on their trade priorities and support offices based in unstable areas</t>
  </si>
  <si>
    <t>Place trade at the heart of government’s Global Britain ambition, leveraging our expertise to showcase the UK as a champion of open and fair trade</t>
  </si>
  <si>
    <t>Leverage the influence of our new network of Her Britannic Majesty’s Trade Commissioners who, leading on export promotion, investment and trade policy across 9 regions globally, will champion free trade and the UK’s industry and set the direction for DIT’s overseas operations</t>
  </si>
  <si>
    <t>Develop DIT’s strategy on Global Britain, a cross-government agenda promoting open and free trade, embedding this in our work</t>
  </si>
  <si>
    <t>Ensure robust communications with overseas posts, equipping staff with the right tools on issues such as EU exit, trade policy and Industrial Strategy</t>
  </si>
  <si>
    <t>Continue the work of the Board of Trade, whose purpose is to ensure that the benefits of trade and investment are spread across the whole of the UK</t>
  </si>
  <si>
    <t>Promote global security through strategic export controls and facilitate responsible exports</t>
  </si>
  <si>
    <t>4.4.1</t>
  </si>
  <si>
    <t>Support the objectives of the Export Control Joint Unit (ECJU), providing operational and policy expertise in business delivery, policy, reform, communications and outreach</t>
  </si>
  <si>
    <t>4.4.2</t>
  </si>
  <si>
    <t>Work with FCO and MOD via the above framework, especially on export licensing casework and in administering the licensing system for military/sensitive exports</t>
  </si>
  <si>
    <t>4.4.3</t>
  </si>
  <si>
    <t>Work closely with the National Security Secretariat at the CO on security policy developments and sensitive casework</t>
  </si>
  <si>
    <t>Build DIT as an effective international economic department where our people are expert, enterprising, engaged and inclusive</t>
  </si>
  <si>
    <t>Support ministers in setting, articulating and delivering DIT strategy, raise DIT’s profile across government, and act as a key reference point for issues relating to trade and investment issues within DIT</t>
  </si>
  <si>
    <t>Design and assure overall strategy, ambition and delivery with ministers, the Departmental Board and the Executive Committee</t>
  </si>
  <si>
    <t>Deliver services critical to DIT as a Department of state and ministers, including propriety and ethics, parliamentary liaison and speech-writing</t>
  </si>
  <si>
    <t>Co-ordinate delivery of priority deliverables for the Secretary of State, ministers and permanent secretaries.</t>
  </si>
  <si>
    <t>Promote the UK as an attractive place to invest, visit and do business with, highlighting opportunities for UK businesses and raising awareness of the services DIT offers</t>
  </si>
  <si>
    <t>5.2.1</t>
  </si>
  <si>
    <t>Represent DIT across government, leading on trade and investment communications</t>
  </si>
  <si>
    <t>5.2.2</t>
  </si>
  <si>
    <t>Increase trade and investment opportunities through communication and marketing activities linked to key priority sectors as identified in the Industrial Strategy</t>
  </si>
  <si>
    <t>5.2.3</t>
  </si>
  <si>
    <t>Lead on activities to promote the UK as the leading destination for inward investment and increase the opportunities for UK businesses to win business overseas</t>
  </si>
  <si>
    <t>5.2.4</t>
  </si>
  <si>
    <t>Showcase the range of the UK’s trade successes, and the services offered by DIT</t>
  </si>
  <si>
    <t>Build user-centred digital services that support the new UK trading environment, and ensure businesses in the UK can access the protections they need, while continuing to promote trade and investment, and lead DIT’s transition to becoming a data-driven, intelligence-led and more efficient organisation</t>
  </si>
  <si>
    <t>5.3.1</t>
  </si>
  <si>
    <t>Work across DIT, government, and with external partners to build accessible digital services that meet user needs, in accordance with Government Digital Service guidelines</t>
  </si>
  <si>
    <t>5.3.2</t>
  </si>
  <si>
    <t>Empower users, businesses in the UK and abroad, and colleagues across the DIT network, providing them with the information, support and tools they need to be successful</t>
  </si>
  <si>
    <t>5.3.3</t>
  </si>
  <si>
    <t>Ensure that businesses and partners can use our digital services with confidence, providing the right advice to keep our people safe online and when travelling the globe</t>
  </si>
  <si>
    <t>Build DIT’s commercial and contract management capability</t>
  </si>
  <si>
    <t>5.4.1</t>
  </si>
  <si>
    <t>Aligned ourselves to the Government Commercial Function Operating Standards and become a leading Whitehall commercial function</t>
  </si>
  <si>
    <t>5.4.2</t>
  </si>
  <si>
    <t>Build the capabilities of the commercial team and develop commercial know-how across the department through training and development</t>
  </si>
  <si>
    <t>5.4.3</t>
  </si>
  <si>
    <t>Improve customer experience and streamline our processes and procedures, ensuring the focus is on adding value in the most critical areas for the department</t>
  </si>
  <si>
    <t>5.4.4</t>
  </si>
  <si>
    <t>Continue to grow our sponsorship capabilities and revenues</t>
  </si>
  <si>
    <t>Work across DIT to build a modern, 21st century, international economic department</t>
  </si>
  <si>
    <t>5.5.1</t>
  </si>
  <si>
    <t>Ensure we have the right size and shape organisation to deliver our departmental objectives up to and subsequent to EU Exit, to deliver an independent national trade policy for the UK and to support firms seize the opportunities of trade and investment</t>
  </si>
  <si>
    <t>5.5.2</t>
  </si>
  <si>
    <t>Build the workforce required for the future, that is more collaborative, diverse, inclusive, experienced and expert</t>
  </si>
  <si>
    <t>5.5.3</t>
  </si>
  <si>
    <t>Focus on improving the quality and range of transactional support and people data</t>
  </si>
  <si>
    <t>5.5.4</t>
  </si>
  <si>
    <t>Develop our functional capability to support a global operation with a diverse workforce, utilising the support of cross-government specialist services, such as the Government Recruitment Service, to deliver effectively</t>
  </si>
  <si>
    <t>5.5.5</t>
  </si>
  <si>
    <t>Continue to invest in apprenticeships, Fast Stream and in developing DIT’s talent pipeline</t>
  </si>
  <si>
    <t>5.5.6</t>
  </si>
  <si>
    <t>Develop a learning culture, including access to core induction and a digital learning platform</t>
  </si>
  <si>
    <t>Ensure DIT is a ‘great place to work’ that is: safe, secure, sustainable and supportive</t>
  </si>
  <si>
    <t>5.6.1</t>
  </si>
  <si>
    <t>5.6.2</t>
  </si>
  <si>
    <t>Work with Government Property Agency (GPA) to deliver our strategic asset management plan, looking to consolidate our London footprint and maximise the use of our wider UK estate</t>
  </si>
  <si>
    <t>5.6.3</t>
  </si>
  <si>
    <t>Monitor estates impacts of EU exit, working with GPA to manage any changes as requirements develop</t>
  </si>
  <si>
    <t>Ensure that high quality, consistent financial advice, information and reporting drives the department’s agenda, focussing on value for money and return on investment</t>
  </si>
  <si>
    <t>5.7.1</t>
  </si>
  <si>
    <t>Provide expert advice and management information and ensure secure funding, appropriate resource allocation and stewardship, and value for money decision-making</t>
  </si>
  <si>
    <t>5.7.2</t>
  </si>
  <si>
    <t>Enable DIT to be compliant with HMT regulation and good practice and change according to the business need as the department develops its strategies</t>
  </si>
  <si>
    <t>5.7.3</t>
  </si>
  <si>
    <t>Develop and implement the new Shared Services Programme to simplify staff recruitment, buying goods and services, reclaiming expenses and extracting credible management information</t>
  </si>
  <si>
    <t>Measure and evaluate how well DIT policies and services are achieving their goals for the UK economy, developing a strong base of evidence and analysis to support UK prosperity and economic growth</t>
  </si>
  <si>
    <t>5.8.1</t>
  </si>
  <si>
    <t>Develop a strong evidence base, in DIT and across government, to help to shape policies and operational delivery, which supports trade as a driver of prosperity for the UK and our global partners</t>
  </si>
  <si>
    <t>5.8.2</t>
  </si>
  <si>
    <t>Deliver robust analysis, continually seeking to improve the quality and use of data on trade</t>
  </si>
  <si>
    <t>5.8.3</t>
  </si>
  <si>
    <t>Manage and balance rapid-response support requests with long-term in-depth analytical research, to support the UK’s independent trade policy, as well as horizon scanning, including how trade adds value to economic global prosperity</t>
  </si>
  <si>
    <t>Support DIT in meeting its strategic objectives by delivering the best possible combination of projects within available funds in the most effective way</t>
  </si>
  <si>
    <t>5.9.1</t>
  </si>
  <si>
    <t>Ensure that DIT’s change portfolio includes the best set of programmes and projects to deliver its strategy and coordinate proportionate assurance of investment proposals with constructive challenge of delivery performance</t>
  </si>
  <si>
    <t>5.9.2</t>
  </si>
  <si>
    <t>Provide delivery support to teams and manage portfolio-level controls such as reporting, risk management, planning and benefits realisation</t>
  </si>
  <si>
    <t>5.9.3</t>
  </si>
  <si>
    <t>Establish a centre of excellence to support delivery and continuous improvement, building and sharing exemplar products and lessons learned</t>
  </si>
  <si>
    <t>5.9.4</t>
  </si>
  <si>
    <t>Input into a workforce plan for project delivery to identify the capability of our people involved in projects and address shortfalls through targeted recruitment and training interventions</t>
  </si>
  <si>
    <t>Ensure that the DIT ‘Spirit’ - Expert, Enterprising, Engaged and Inclusive – is reflected at all times in our work</t>
  </si>
  <si>
    <t>Ensure that the benefits of trade and investment (growth, job creation, wealth creation and productivity) are felt by both businesses and citizens around the whole of the UK</t>
  </si>
  <si>
    <t>Promote equality in our core policy work, for example delivering on the UK’s commitment to take a gender-responsive approach to trade</t>
  </si>
  <si>
    <t>Create a diverse and representative workplace, one that will attract talented people from all backgrounds, and give everyone, including those already working for us, the opportunity to achieve their potential</t>
  </si>
  <si>
    <t>Create and maintain a diverse workforce that better reflects the customers we serve</t>
  </si>
  <si>
    <t>E6</t>
  </si>
  <si>
    <t>Create a working environment that values difference and fosters an inclusive workplace culture where DIT employees from all backgrounds, can give their best, are treated fairly, are valued for their contributions, and can progress their careers</t>
  </si>
  <si>
    <t>HMT</t>
  </si>
  <si>
    <t>Place the public finances on a sustainable footing, ensuring value for money and improved outcomes in public services</t>
  </si>
  <si>
    <t>The Rt Hon Philip Hammond MP, Chancellor of the Exchequer</t>
  </si>
  <si>
    <t>Clare Lombardelli, Chief Economic Adviser</t>
  </si>
  <si>
    <t>Beth Russell, Director General, Tax and Welfare</t>
  </si>
  <si>
    <t>James Bowler, Director General, Public Spending</t>
  </si>
  <si>
    <t>Ensure the sustainability of public finances</t>
  </si>
  <si>
    <t>Keep the Government on course to meet its fiscal rules by reducing the structural deficit below 2% of GDP and get debt falling by 2020-21, guiding the UK to a balanced budget by the middle of the next decade (contributes to SDG 8)</t>
  </si>
  <si>
    <t>Enhance the disclosure and management of fiscal risks through publication of the Government’s response to the Fiscal Risks Report by July 2018</t>
  </si>
  <si>
    <t>Strengthen cyber-security and business continuity arrangements for public finance operations</t>
  </si>
  <si>
    <t>Design sustainable taxes, benefits and pensions, consistent with sound public finances</t>
  </si>
  <si>
    <t>Support living standards in a way that aligns with the Government’s fiscal and economic objectives, including by improving our analytical capacity</t>
  </si>
  <si>
    <t>Work with the Department for Work and Pensions to deliver a welfare system where it pays to work and where the most vulnerable in society are protected, and which remains fair to the taxpayer</t>
  </si>
  <si>
    <t>Work with HM Revenue &amp; Customs (HMRC) at each fiscal event to minimise loss of revenue from tax avoidance, evasion, debt and non-compliance, and reduce fraud, error and debt in the tax credit system</t>
  </si>
  <si>
    <t>Monitor tax receipts and risks, and provide a credible pipeline of measures to ensure government can raise revenue to fund spending</t>
  </si>
  <si>
    <t>Improve the labour market regime, ensuring it supports high employment and adapts effectively to economic changes and the challenges and opportunities created by leaving the EU</t>
  </si>
  <si>
    <t>Deliver a fiscally sustainable savings regime which supports savers, and a pensions system which encourages participation</t>
  </si>
  <si>
    <t>Control public spending, improving value for money and efficiency</t>
  </si>
  <si>
    <t>Deliver statutory obligations on government financial reports, publications and guidance</t>
  </si>
  <si>
    <t>Control public spending in-year and across the current Spending Review period, prepare for and deliver the next Spending Review and manage the Government’s expenditure on public sector pay and pensions</t>
  </si>
  <si>
    <t>Establish a strong centre to drive the Government’s Finance Function, working across Whitehall to improve government finance and management information capability</t>
  </si>
  <si>
    <t>Provide oversight of major public service expenditure to promote growth and support EU withdrawal and devolution</t>
  </si>
  <si>
    <t>Manage and monitor public spending in key public services and departments, including the devolved administrations</t>
  </si>
  <si>
    <t>Ensure spending plans support high-quality public services and provide value for money for the taxpayer, addressing spending-control challenges in key sectors</t>
  </si>
  <si>
    <t>1.4.3</t>
  </si>
  <si>
    <t>Implement current Spending Review settlements and prepare for the next Spending Review</t>
  </si>
  <si>
    <t>1.4.4</t>
  </si>
  <si>
    <t>Ensure the approach to EU withdrawal, and the design of subsequent domestic arrangements, takes account of the specific circumstances of all regions and nations</t>
  </si>
  <si>
    <t>Public Sector Net Debt (PSND) as a percentage of GDP</t>
  </si>
  <si>
    <t>Cyclically-adjusted Net Borrowing as a percentage of GDP</t>
  </si>
  <si>
    <t>Public Sector Net Borrowing (PSNB) as a percentage of GDP</t>
  </si>
  <si>
    <t>Ensure the stability of the macro-economic environment and financial system, enabling strong, sustainable and balanced growth as we leave the EU</t>
  </si>
  <si>
    <t>Katharine Braddick, Director General, Financial Services</t>
  </si>
  <si>
    <t>Mark Bowman, Director General, International and EU</t>
  </si>
  <si>
    <t>Provide economic surveillance and the evidence base to support policy and research</t>
  </si>
  <si>
    <t>Provide the evidence base, analysis and policy advice to support the UK’s approach to exiting the EU</t>
  </si>
  <si>
    <t>Provide ongoing assessment of the UK’s economic performance, outlook and risks</t>
  </si>
  <si>
    <t>Advise on the economic context for policy decisions and provide the evidence base to support macroeconomic and microeconomic policy development, particularly measures to support growth and productivity</t>
  </si>
  <si>
    <t>Monitor developments in UK monetary policy and provide advice on all aspects of the monetary policy framework</t>
  </si>
  <si>
    <t>Promote professionalism for economics and social research in government, working with the Government Economic Service, Government Social Research Service and the Government Analysis Function</t>
  </si>
  <si>
    <t>Promote stable and efficient financial services, supporting growth, consumers and businesses</t>
  </si>
  <si>
    <t>Develop policy and support negotiations to deliver an agreement with the EU on exiting and a deep and special relationship on financial services</t>
  </si>
  <si>
    <t>Deliver a robust domestic regulatory regime following the UK’s exit from the EU</t>
  </si>
  <si>
    <t>Enable effective competition in financial services and improve outcomes for consumers by supporting access to products and services, protecting vulnerable consumers and improving the fairness of the financial system (contributes to SDG 1)</t>
  </si>
  <si>
    <t>Promote the UK’s position as a global financial centre by developing new markets for financial products and building relationships with key markets, and enhance its competitiveness through engagement at bilateral, regional and global levels</t>
  </si>
  <si>
    <t>Secure the stability and resilience of the financial sector</t>
  </si>
  <si>
    <t>Monitor firm-specific and systemic risk, and develop plans to manage the response to emerging risks</t>
  </si>
  <si>
    <t>Coordinate the UK’s interests through the Financial Stability Board, the International Monetary Fund and the G20</t>
  </si>
  <si>
    <t>Deliver planned disposal of banking assets ensuring value for money</t>
  </si>
  <si>
    <t>Ensure the UK’s exit from the EU takes place in a way that supports a stable, well-functioning financial system</t>
  </si>
  <si>
    <t>Maintain confidence in the financial system by enhancing its operational resilience</t>
  </si>
  <si>
    <t>Promote and protect the UK’s global economic and financial interests</t>
  </si>
  <si>
    <t>Ensure the UK is prepared with legislative and operational matters for every possible outcome following exit from the EU, working with other government departments on similar planning and supporting the UK’s negotiation</t>
  </si>
  <si>
    <t>Coordinate and lead on key aspects of the EU exit negotiations, most importantly on separation issues, the implementation period and the end-state</t>
  </si>
  <si>
    <t>Provide high-quality and timely analysis and policy advice on global economic developments</t>
  </si>
  <si>
    <t>Engage internationally through the G7, G20, key bilateral partners and multilateral organisations to manage global economic risks and maximise UK opportunities</t>
  </si>
  <si>
    <t>Implement financial sanctions effectively and proportionately</t>
  </si>
  <si>
    <t>Implement and enforce financial sanctions, counter-terrorism and proliferation finance measures appropriately to support the macro-economic environment, financial system and national security</t>
  </si>
  <si>
    <t>Mitigate and manage legal, reputational and financial risks associated with enforcing financial sanctions</t>
  </si>
  <si>
    <t>Develop operational policy and support relevant legislation to ensure financial sanctions are fully operable from the day we leave the EU</t>
  </si>
  <si>
    <t>Engage with the private and public sector to build awareness and understanding of financial sanctions</t>
  </si>
  <si>
    <t>GDP Growth</t>
  </si>
  <si>
    <t>CPI Inflation</t>
  </si>
  <si>
    <t>Increase employment and productivity, ensuring strong growth and competitiveness across all regions of the UK, through a comprehensive package of structural reforms, taking advantage of the opportunities provided by leaving the EU</t>
  </si>
  <si>
    <t>Charles Roxburgh, Second Permanent Secretary</t>
  </si>
  <si>
    <t>Promote sustainable growth</t>
  </si>
  <si>
    <t>Drive up the UK’s productivity through investment in all forms of infrastructure and through enhancement of the UK’s business environment and approach to supporting high growth firms, taking forward actions set out in the Autumn Budget 2017 and the Industrial Strategy White Paper</t>
  </si>
  <si>
    <t>Deliver a programme of work to help the UK become a leader in the development and adoption of new technologies and encourage greater private investment and research</t>
  </si>
  <si>
    <t>Take advantage of opportunities and minimise risks from EU exit, supporting the UK’s negotiating position across a range of policy areas including energy, environment, migration and competition policy</t>
  </si>
  <si>
    <t>Ensure sustainable tax revenues while promoting UK competitiveness</t>
  </si>
  <si>
    <t>Monitor business and personal tax receipts and risks, and sustain the tax base whilst promoting investment and UK competitiveness (contributes to SDG 5 and 8)</t>
  </si>
  <si>
    <t>Work with HMRC on taxation policy following EU exit and on measures to tackle tax evasion and avoidance</t>
  </si>
  <si>
    <t>Develop and deliver high-quality advice and tax policy for the single fiscal event, and implement previously announced tax measures</t>
  </si>
  <si>
    <t>Maintain the UK’s relationship with other countries and institutions on tax issues, including on international tax rules and to counter tax avoidance and evasion</t>
  </si>
  <si>
    <t>Ensure the UK has an effective and efficient customs regime following EU exit</t>
  </si>
  <si>
    <t>Work with HMRC, the Department for Exiting the EU and other government departments on customs policy following EU exit</t>
  </si>
  <si>
    <t>Secure the passage of the Taxation (Cross-border Trade) Bill and other necessary legislation to develop a future customs arrangement</t>
  </si>
  <si>
    <t>Work with HMRC to ensure readiness for a stand-alone UK customs regime from the day we leave the EU, identifying opportunities for longer-term improvements and transitioning existing international agreements relating to customs</t>
  </si>
  <si>
    <t>Develop options to support decisions on the UK’s negotiating priorities, preparing for an implementation period and advising on end-state options</t>
  </si>
  <si>
    <t>UK Employment Rate (%)</t>
  </si>
  <si>
    <t>Business investment as a share of GDP</t>
  </si>
  <si>
    <t>Output per hour</t>
  </si>
  <si>
    <t>Build a great Treasury, by creating a more open, inclusive and diverse department, underpinned by professionalism, skills and management excellence</t>
  </si>
  <si>
    <t>Tom Scholar, Permanent Secretary</t>
  </si>
  <si>
    <t>Strengthen the Treasury by attracting and retaining a diverse and highly capable workforce reinforced by excellent management and effective learning and development</t>
  </si>
  <si>
    <t>Continue delivering the department’s internal change programme – ‘Building a great Treasury’ – which began in 2014 and has since been refreshed and delivered through five workstreams: Diversity &amp; Inclusion, Openness, Work-Life Balance, Skills &amp; Management Excellence and Workspace</t>
  </si>
  <si>
    <t>Civil Service People Survey</t>
  </si>
  <si>
    <t>Equalities</t>
  </si>
  <si>
    <t>Supporting talented people from under-represented groups, identifying and addressing barriers to progression</t>
  </si>
  <si>
    <t>Alok Sharma MP, Minister of State for Employment</t>
  </si>
  <si>
    <t>Jonathan Mills, Director General, Policy Group</t>
  </si>
  <si>
    <t>Building an inclusive culture, training managers and supporting and promoting flexible working and work-life balance</t>
  </si>
  <si>
    <t>Improving social mobility, developing new initiatives to improve access for applicants from lower socio-economic groups</t>
  </si>
  <si>
    <t>Ensuring that the Treasury considers with care the impacts of policy options on those sharing protected characteristics – including positive opportunities for promoting greater fairness – and that it is well equipped to do this</t>
  </si>
  <si>
    <t>DWP</t>
  </si>
  <si>
    <t xml:space="preserve"> Build a more prosperous society by supporting people into work and helping them to realise their potential</t>
  </si>
  <si>
    <t>Deliver an effective labour market strategy and benefit design that ensures work always pays, pre- and post- EU exit</t>
  </si>
  <si>
    <t>Develop evidence about what works to help people increase their earnings and progress in their careers, through a suite of research and analysis, tests and trials over the next four years commencing in 2018 (contributes to SDG 8)</t>
  </si>
  <si>
    <t>Continue to supply additional support for young people, including those hardest to reach, through targeted initiatives working across government and with local partners</t>
  </si>
  <si>
    <t>Develop employment initiatives using data findings of the Race Disparity Audit to improve employment outcomes for Black and Minority Ethnic groups (working with DfE, MHCLG, DHSC, DCMS and BEIS)</t>
  </si>
  <si>
    <t>Plan effectively to support UK’s exit from the European Union; including ensuring DWP has the right level of capability</t>
  </si>
  <si>
    <t>Complete the roll out of Universal Credit</t>
  </si>
  <si>
    <t>Complete the roll out of Universal Credit to jobcentres by December 2018 and complete the migration of existing benefit claims to Universal Credit by 2022 (contributes to SDG 8)</t>
  </si>
  <si>
    <t>Implement the £1.5bn package, announced at the Autumn Budget 2017, to provide further support to claimants transitioning onto Universal Credit by offering 100% advances, additional Housing Benefit support and reducing the period from making a new claim to first payment by a week (contributes to SDG 8)</t>
  </si>
  <si>
    <t>Provide effective employment services and efficient benefit processing</t>
  </si>
  <si>
    <t>Improve further the service we offer claimants within Universal Credit by changing how jobcentres and service centres work together, as well as developing our outreach offer locally</t>
  </si>
  <si>
    <t>Develop further our personalised support for claimants, across all our benefits, by continuing to focus on building Work Coach capability, forging strong positive partnerships with those who can help enhance our service offer, and by fully utilising the opportunities offered by technology</t>
  </si>
  <si>
    <t>Support unemployed people into work through a number of programmes and initiatives such as; Work and Health Programme, New Enterprise Allowance and Youth Engagement Fund</t>
  </si>
  <si>
    <t>Work with employers to support recruitment, progression and retention, at both a national and regional level</t>
  </si>
  <si>
    <t>Continue to work in partnership with organisations across the UK to support Black and Minority Ethnic groups into work, including mentoring pilots with Business in the Community to help prepare people for work (contributes to SDG 1 and 8)</t>
  </si>
  <si>
    <t>Influence employers to recognise the positive benefits of an older workforce and break down preconceived opinions about employing people with a disability or long term health condition (contributes to SDG 1 and 8)</t>
  </si>
  <si>
    <t>Continue to seek the provision of expertise from the Health and Safety Executive to support our health and work activities particularly around occupational health and workplace behaviours, including work-place mental health support (contributes to SDG 1 and 8)</t>
  </si>
  <si>
    <t>Overall UK employment rate</t>
  </si>
  <si>
    <t>Young people (18-24) not in full-time education or employment</t>
  </si>
  <si>
    <t>Children living in workless households</t>
  </si>
  <si>
    <t xml:space="preserve"> Improve outcomes and ensure financial security for disabled people and people with health conditions by increasing opportunities to realise their full potential with the help of the welfare system and through the labour market</t>
  </si>
  <si>
    <t>Sarah Newton MP, Minister of State for Disabled People, Health and Work</t>
  </si>
  <si>
    <t>Deliver an effective strategy to support disabled people and people with long-term health conditions to find and remain in work</t>
  </si>
  <si>
    <t>Work in partnership with NHS England, Public Health England, employers and local partners, to deliver the manifesto commitment to see 1 million more disabled people in employment over the next 10 years, as set out in the command paper, Improving Lives: the Future of Work, Health and Disability, partnering with DHSC through the Work and Health Unit (contributes to SDG 8)</t>
  </si>
  <si>
    <t>Deliver transformational change through personalised, tailored employment support and improved assessment for financial support</t>
  </si>
  <si>
    <t>Work with employers, disabled people, Devolved Administrations, professional bodies, and across government (particularly with BEIS, Public Health England, and the Health and Safety Executive) to give employers the advice and support they need</t>
  </si>
  <si>
    <t>Consider how to achieve the appropriate balance between incentives and expectations of employers, of all sizes, supporting recruitment and retention of disabled people and people with long-term health conditions, working with BEIS, HMT and HMRC (contributes to SDG 8)</t>
  </si>
  <si>
    <t>Develop a clear direction and strategy for transformational change of Occupational Health provision ensuring timely access for all those who need it, partnering with DHSC through the Work and Health Unit</t>
  </si>
  <si>
    <t>Protect disabled people and people with health conditions on low income</t>
  </si>
  <si>
    <t>Continue to process and pay Employment and Support Allowance and Universal Credit as income protection/replacement for those with health conditions that affect the ability to work</t>
  </si>
  <si>
    <t>Process and pay Industrial Injuries Disablement Benefits to compensate those with ill health or injury as a direct or indirect result of work (contributes to SDG 1)</t>
  </si>
  <si>
    <t>Explore the possibilities of data sharing between Employment and Support Allowance/ Universal Credit and Personal Independence Payment (PIP) and across the health and welfare system to streamline processes, whilst respecting data protection</t>
  </si>
  <si>
    <t>Support disabled people and people with long-term health conditions to live independently</t>
  </si>
  <si>
    <t>Continue the payment of Personal Independence Payment, Disability Living Allowance and Attendance Allowance as contribution towards additional costs resulting from health conditions and disabilities</t>
  </si>
  <si>
    <t>Continue implementation, where appropriate, of the recommendations made in Paul Gray’s Second Independent Review of Personal Independence Payment (which recognised the major delivery challenge) and Work and Pensions Select Committee Inquiry on PIP and ESA assessments</t>
  </si>
  <si>
    <t>Complete the roll out of Personal Independence Payment (Full Personal Independence Payment Roll-out) in a safe and consistent manner</t>
  </si>
  <si>
    <t>Work with Her Majesty’s Courts and Tribunal Service to support the modernisation of the benefit appeals process, including allowing claimants to submit their appeal online and sharing data between Departments digitally</t>
  </si>
  <si>
    <t>Encourage government, stakeholders, business and disabled people to work together to support disabled people’s full participation in economic and social life</t>
  </si>
  <si>
    <t>Lead efforts to improve the accessibility of government and society, working collaboratively with other government departments, business, stakeholders and disabled people (contributes to SDG 10)</t>
  </si>
  <si>
    <t>Employment rate of disabled people</t>
  </si>
  <si>
    <t>The percentage of disabled people with a low income</t>
  </si>
  <si>
    <t>Ensure financial security for current and future pensioners by: helping people to increase their pension savings; providing information on their private and state pension provision to enable effective planning for the future; and supporting older people to extend their working lives</t>
  </si>
  <si>
    <t>Guy Opperman MP, Parliamentary Under Secretary of State for Pensions and Financial Inclusion</t>
  </si>
  <si>
    <t>Deliver a State Pension system which aids retirement planning and protects low income pensioners</t>
  </si>
  <si>
    <t>Continue triple lock uprating of State Pensions for the duration of the Parliament</t>
  </si>
  <si>
    <t>Continue the efficient administration of means tested Pension Credit and provide support through additional initiatives (contributes to SDG 1)</t>
  </si>
  <si>
    <t>Encourage, through our communications, more citizens to access the Check your State Pension digital service to view a forecast of their State Pension and options they may have to improve it</t>
  </si>
  <si>
    <t>Continue delivery of the universal pensioner benefits, including Winter Fuel Payment, Cold Weather Paymentsfor people on Pension Credit, Christmas Bonuses and part-funding of free TV licences for people aged 75 and over (contributes to SDG 1)</t>
  </si>
  <si>
    <t>Increase participation and confidence in workplace pension schemes</t>
  </si>
  <si>
    <t>Continue to meet the manifesto commitment to complete the successful rollout of automatic enrolment into workplace pensions, extending coverage to all new employers and supporting the increase in minimum contributions in April 2019</t>
  </si>
  <si>
    <t>Take forward wider work to explore ways of increasing retirement saving among the self-employed, and to engage with stakeholders on the proposals set out in December 2017 to extend coverage and increase contributions in the mid-2020s</t>
  </si>
  <si>
    <t>Drive forward plans to strengthen the protection of Defined Benefit pensions. This will include delivering the government’s manifesto commitment to strengthen the powers of The Pensions Regulator, protecting private pension schemes by introducing punitive fines and a new criminal offence for those who wilfully risk or neglect member benefits, and strengthening the framework for clearance of corporate transactions</t>
  </si>
  <si>
    <t>Make it easier for people to access the free and impartial help they need in making effective financial decisions, including to help them plan and save for their future by bringing together services currently provided by Money Advice Service, The Pensions Advisory Service and Pension Wise into a single body</t>
  </si>
  <si>
    <t>Support the retention, retraining and recruitment of older people (50+) in the labour market</t>
  </si>
  <si>
    <t>Work with other government departments to ensure that new policy development responds to the challenge of an ageing workforce including; flexible working, skills provision and support for carers who wish to remain in or return to the labour market (contributes to SDG 8 and 10)</t>
  </si>
  <si>
    <t>Continue to work with employers, primarily through the Business In The Community (BITC) Age at Work leadership team led by Andy Briggs, as Business Champion for Older Workers and Local Enterprise Partnerships, to ensure that business understands changes in and opportunities created through an ageing demographic (contributes to SDG 8 and 10)</t>
  </si>
  <si>
    <t>Consider the introduction of a mid-life MOT</t>
  </si>
  <si>
    <t>Respond to a recommendation within John Cridland’s review of State Pension age to conduct further research and gather evidence to establish the scope, likely level of user demand and added value for the introduction of the a mid–life MOT - to encourage people to take stock and make realistic decisions about extending their working lives and assess their finances to plan for a financially secure future</t>
  </si>
  <si>
    <t>Eligible employees in a pension scheme sponsored by their employer</t>
  </si>
  <si>
    <t>Total pensions savings of eligible savers</t>
  </si>
  <si>
    <t>The percentage of pensioners with a low income</t>
  </si>
  <si>
    <t>Increase every child’s opportunity to succeed by helping separated parents agree effective child maintenance arrangements and supporting families in distress to reduce parental breakdown and separation</t>
  </si>
  <si>
    <t>Kit Malthouse MP, Parliamentary Under Secretary of State for Family Support, Housing and Child Maintenance</t>
  </si>
  <si>
    <t>Continue the effective operation of Child Maintenance policies and service that deals with the Child Support Legacy by encouraging family based arrangements and parental collaboration, and delivering an effective and efficient statutory child maintenance service for separated parents</t>
  </si>
  <si>
    <t>Continue to ensure separated parents have access to free and impartial information to help them make informed decisions about their child maintenance arrangements</t>
  </si>
  <si>
    <t>End Child Support Agency liabilities by the close of 2018 and ensure parents have the right information to make decisions on their next maintenance arrangement</t>
  </si>
  <si>
    <t>Continue the effective operation of the Child Maintenance Service</t>
  </si>
  <si>
    <t>Implement the national strategy to reduce parental conflict in workless families</t>
  </si>
  <si>
    <t>Integrate evidence-based interventions to reduce parental conflict into local services for families through the Reducing Parental Conflict programme</t>
  </si>
  <si>
    <t>Continue to report against the nine national indicators set out in the Improving Lives strategy (contributes to SDG 10)</t>
  </si>
  <si>
    <t>Children in couple-parent families reporting relationship distress</t>
  </si>
  <si>
    <t>Children benefitting from a child maintenance arrangement</t>
  </si>
  <si>
    <t>Transform our services and work with the devolved administrations to deliver an effective welfare system for citizens when they need it while reducing costs, and achieving value for money for taxpayers</t>
  </si>
  <si>
    <t>Baroness Buscombe, Parliamentary Under Secretary of State for Work and Pensions (Lords)</t>
  </si>
  <si>
    <t>Peter Schofield, Permanent Secretary</t>
  </si>
  <si>
    <t>Provide an outstanding service to our customers and claimants</t>
  </si>
  <si>
    <t>Deliver a highly capable, engaged workforce which operates within more flexible hours to match demand and improve customer service</t>
  </si>
  <si>
    <t>Design and deliver secure, high performing and financially efficient digital services</t>
  </si>
  <si>
    <t>Reduce fraud and error within DWP benefits</t>
  </si>
  <si>
    <t>Work towards the 2018-22 Fraud and Error Strategy delivering services that minimise flow of fraud and error, target early cost effective recovery action and commence recovery of Tax Credit debt</t>
  </si>
  <si>
    <t>Continue to focus more on prevention of fraud and error using the digital gateway</t>
  </si>
  <si>
    <t>Expand the possibilities offered by Real Time Information to identify potential earnings and household composition</t>
  </si>
  <si>
    <t>Transform the Department by creating an environment that enables a highly engaged, capable and diverse workforce</t>
  </si>
  <si>
    <t>Launch HR initiatives to improve engagement and capability of the workforce whilst extending workforce diversity</t>
  </si>
  <si>
    <t>Deliver the extensive estates and workspace agenda to rationalise the property portfolio and negotiate more flexible terms to reflect the changing demand influenced by Universal Credit</t>
  </si>
  <si>
    <t>Continue to build our commercial capability and work with Crown Commercial Service and internal colleagues to make it easier for SMEs to win government business</t>
  </si>
  <si>
    <t>5.3.4</t>
  </si>
  <si>
    <t>Build a Digital infrastructure that is secure, scalable and complies with the new Data Protection Bill</t>
  </si>
  <si>
    <t>Customer and claimant opinion of departmental services</t>
  </si>
  <si>
    <t>New claims processed within planned timescales</t>
  </si>
  <si>
    <t>Net loss due to fraud and error as a percentage of overall benefit expenditure</t>
  </si>
  <si>
    <t>DWP People Survey Engagement Score</t>
  </si>
  <si>
    <t>Embed the Civil Service Diversity and Inclusion Strategy departmental actions</t>
  </si>
  <si>
    <t>Improve the provision of workplace adjustments and increase mental health awareness and support</t>
  </si>
  <si>
    <t>Increase the diversity of our workforce with a focus on making improvements to our recruitment and selection methods and talent offer</t>
  </si>
  <si>
    <t>Close gaps around inclusive outcomes in promotion, talent, people performance and Bullying, Harassment &amp; Discrimination</t>
  </si>
  <si>
    <t>Embed inclusive leadership at all levels in DWP</t>
  </si>
  <si>
    <t>Use insight and intelligence evidence to drive Diversity and Inclusion activities and outcomes</t>
  </si>
  <si>
    <t>E7</t>
  </si>
  <si>
    <t>Grow an inclusive environment through engaging our people</t>
  </si>
  <si>
    <t>HO</t>
  </si>
  <si>
    <t>Cut crime and the harm it causes, including cyber-crime and serious and organised crime</t>
  </si>
  <si>
    <t>The Rt Hon Nick Hurd MP, Minister of State for Policing and the Fire Service</t>
  </si>
  <si>
    <t>The Rt Hon Ben Wallace MP, Minister of State for Security and Economic Crime</t>
  </si>
  <si>
    <t>Baroness Williams of Trafford, Minister of State for Countering Extremism and Minister for Equalities</t>
  </si>
  <si>
    <t>Victoria Atkins MP, Parliamentary Under Secretary of State for Crime, Safeguarding and Vulnerability and Minister for Women</t>
  </si>
  <si>
    <t>Scott McPherson, Director General, Crime, Policing and Fire Group</t>
  </si>
  <si>
    <t>Tom Hurd OBE, Director General, Office for Security and Counter Terrorism</t>
  </si>
  <si>
    <t>Take early action against emerging and changing crime trends</t>
  </si>
  <si>
    <t>Continue to implement the Modern Crime Prevention Strategy, addressing the key drivers of crime (contributes to SDG 3)</t>
  </si>
  <si>
    <t>Enhance our response to serious violence, including knife and gun crime, building on existing work to promote prevention and early intervention (contributes to SDG 16)</t>
  </si>
  <si>
    <t>Review the 2016 Psychoactive Substances Act and implement the Drug Strategy (contributes to SDG 3)</t>
  </si>
  <si>
    <t>Establish and Implement Serious Violence Taskforce and deliver the Serious Violence Strategy (contributes to SDG 16)</t>
  </si>
  <si>
    <t>Bring forward the Offensive Weapons Bill, to ban the sale of the most dangerous corrosive products to under-18s and introduce tough restrictions on online sales of knives</t>
  </si>
  <si>
    <t>Protect our people by reducing the risk from serious and organised crime</t>
  </si>
  <si>
    <t>Continue work to choke off the supply and availability of illegal firearms to prevent their use by criminal or terrorist groups in the UK (contributes to SDG 16)</t>
  </si>
  <si>
    <t>Introduce new measures to make the UK a more hostile place for those seeking to move, hide or use the proceeds of crime and corruption or to evade sanctions (contributes to SDG 16)</t>
  </si>
  <si>
    <t>Strengthen our approach to tackling online child sexual exploitation and abuse (contributes to SDG 5 &amp; 16)</t>
  </si>
  <si>
    <t>Improve the response to cyber-crime with reforms to police training and the expansion of volunteer ‘Cyber Specials’</t>
  </si>
  <si>
    <t>Ensure a whole of government approach to countering Serious and Organised Crime through the implementation of a new strategy (contributes to SDG 16)</t>
  </si>
  <si>
    <t>Establish a multi-agency National Economic Crime Centre to act as the national authority for the UK’s operational response to economic crime (contributes to SDG 16)</t>
  </si>
  <si>
    <t>Crimes measured by the independent crime survey for England and Wales (exc. Fraud)</t>
  </si>
  <si>
    <t>Manage civil emergencies within the remit of the Home Office</t>
  </si>
  <si>
    <t>Patsy Wilkinson CB, Second Permanent Secretary</t>
  </si>
  <si>
    <t>Deter state-based threats and respond to crises rapidly and effectively and build resilience at home and abroad</t>
  </si>
  <si>
    <t>Through the Office for Security and Counter-Terrorism Operational Support team, provide a vital function to help facilitate the response to any major incident (with COBR)</t>
  </si>
  <si>
    <t>Implement the Bio-Security Strategy which draws together all of the work that takes place across government to protect the UK and its interests from significant biological risks, for example significant outbreaks of disease, whether these occur naturally or as the result of an accidental or deliberate release of hazardous biological material</t>
  </si>
  <si>
    <t>Continue to develop crisis response and resilience, including at the border</t>
  </si>
  <si>
    <t>Complete the uplift to fire and rescue service specialist capabilities to support police and ambulance in responding to terrorist attacks, and enhance the specialist response to emergencies involving chemical release</t>
  </si>
  <si>
    <t>Prevent uncontrolled fires and reduce their impact</t>
  </si>
  <si>
    <t>Ensure effective fire and rescue service national capabilities are maintained</t>
  </si>
  <si>
    <t>Support the Grenfell Tower Inquiry and progress associated issues of fire and safety</t>
  </si>
  <si>
    <t>Protect vulnerable people and communities</t>
  </si>
  <si>
    <t>The Rt Hon Caroline Nokes MP, Minister of State for Immigration</t>
  </si>
  <si>
    <t>Ensure a public safety system that protects vulnerable people, supports victims and brings perpetrators to justice</t>
  </si>
  <si>
    <t>Work across government to continue the successful work of specialist FGM and forced marriage units, refuges, rape crisis centres and other support services for victims of violence against women and girls (contributes to SDG 5)</t>
  </si>
  <si>
    <t>Overhaul how police, social services and others work together to protect vulnerable children (contributes to SDG 5 &amp; 16)</t>
  </si>
  <si>
    <t>Ensure proper provision of health and community-based places of safety for people suffering mental health crises (contributes to SDG 3)</t>
  </si>
  <si>
    <t>Introduce new laws and stronger powers to protect and support survivors of domestic abuse (contributes to SDG5 &amp; 16)</t>
  </si>
  <si>
    <t>Strengthen our approach to tackling online child sexual exploitation and abuse, including through the global We PROTECT initiative</t>
  </si>
  <si>
    <t>Protect refugees and victims of human trafficking and modern slavery</t>
  </si>
  <si>
    <t>Overhaul the support system for identifying and supporting victims of modern slavery (contributes to SDG 8)</t>
  </si>
  <si>
    <t>Deliver a progressive, trusted and efficient asylum system which provides consistent, timely and good quality decisions, supports those in need of protection, reduces unfounded intake and ensures those with no ongoing basis to remain in the UK leave the country swiftly</t>
  </si>
  <si>
    <t>Resettle 20,000 Syrian refugees and up to 3,000 at-risk children and their families from the Middle East and North Africa region by May 2020 (contributes to SDG 10)</t>
  </si>
  <si>
    <t>Ensure that we have the right capabilities in the UK and overseas, and a comprehensive action plan, to identify, disrupt and dismantle the criminal networks involved in modern slavery and immigration crime (contributes to SDG 5, 8 &amp; 16)</t>
  </si>
  <si>
    <t>Reduce extremism and the harm it causes</t>
  </si>
  <si>
    <t>Implement the Home Office-led counter-extremism commitments across the four pillars of the Government’s Counter-Extremism Strategy (contributes to SDG 16)</t>
  </si>
  <si>
    <t>Manage implementation of the Home Office-led elements of the Hate Crime Action Plan, refresh the plan in 2018 and support the new police-led online Hate Crime Hub (contributes to SDG 16)</t>
  </si>
  <si>
    <t>Support and respond to the independent Commission for Countering Extremism’s public engagement, study and advice (contributes to SDG 16)</t>
  </si>
  <si>
    <t>Potential victims of human trafficking referred to the National Referral Mechanism</t>
  </si>
  <si>
    <t>Reduce terrorism</t>
  </si>
  <si>
    <t>Detect and disrupt terrorist threats to the UK and UK nationals and increase counter-terrorism (CT) capabilities and counter-measures</t>
  </si>
  <si>
    <t>Deliver and implement a new counter-terrorism strategy, including new legislation (contributes to SDG 16)</t>
  </si>
  <si>
    <t>Deliver enhanced counter terrorism policing capabilities in line with the increased investment set out in the 2015 Strategic Defence and Security Review (contributes to SDG 16)</t>
  </si>
  <si>
    <t>Implement the provisions of the Investigatory Powers Act 2016 (contributes to SDG 16)</t>
  </si>
  <si>
    <t>Have the right structures and skills in place through National Security implementation and reform</t>
  </si>
  <si>
    <t>Continue to support the security and defence diversity network, sharing best practice and addressing our shared challenges, to drive development of a more diverse and inclusive national security community (contributes to SDG 10)</t>
  </si>
  <si>
    <t>Establish a virtual National Security Academy (with CO, contributes to SDG 4)</t>
  </si>
  <si>
    <t>Persons arrested for terrorism-related offences</t>
  </si>
  <si>
    <t>Control migration</t>
  </si>
  <si>
    <t>Secure the border against threats from people and goods</t>
  </si>
  <si>
    <t>Continue to invest in improving our systems and advance data about people and goods intending to come to this country, so that they can be checked against our records, including through rollout of the Digital Services at the Border Programme (contributes to SDG 16)</t>
  </si>
  <si>
    <t>Take forward the recommendations of the 2017 National Security Capability Review into Ports and Borders, particularly by taking a cross-government approach to prioritising activity and investment at the border (contributes to SDG 15 &amp; 16)</t>
  </si>
  <si>
    <t>Work with partners in the aviation and maritime sectors to reduce threats to the UK (contributes to SDG 16)</t>
  </si>
  <si>
    <t>Control legal migration - manage net migration at sustainable levels: the tens of thousands</t>
  </si>
  <si>
    <t>Continue to build and manage an immigration system that meets the economic and social needs of the UK, including by reducing net migration to sustainable levels</t>
  </si>
  <si>
    <t>Introduce an Immigration Bill that will end the free movement of EU nationals as part of Britain’s departure from the European Union</t>
  </si>
  <si>
    <t>Continue to take steps to ensure that Britain is able to attract the brightest and the best – for example, having already doubled the Tier 1 (exceptional talent) visas available to support the technology sector (contributes to SDG 8 &amp; 10)</t>
  </si>
  <si>
    <t>Reduce the illegal population and the harm that it causes</t>
  </si>
  <si>
    <t>Take vigorous enforcement action against the criminal gangs and networks that seek to benefit from illegal migration, and who facilitate and victimise those involved (contributes to SDG 16)</t>
  </si>
  <si>
    <t>Review safeguards to ensure that lawful migrants do not become entangled in measures intended to tackle unlawful behaviour (contributes to SDG 8 &amp; 10)</t>
  </si>
  <si>
    <t>Continue to encourage and enforce removal from the UK of people with no legal right to stay here (contributes to SDG 8 &amp; 16)</t>
  </si>
  <si>
    <t>Annual net migration</t>
  </si>
  <si>
    <t>Provide world-class public services and contribute to prosperity</t>
  </si>
  <si>
    <t>Provide world class border, immigration and citizenship services</t>
  </si>
  <si>
    <t>6.1.1</t>
  </si>
  <si>
    <t>Quickly right the wrongs experienced by the Windrush Generation, including through the provision of a taskforce and helpline to support them to resolve their status. Provide compensation where appropriate (contributes to SDG 8 &amp; 10)</t>
  </si>
  <si>
    <t>6.1.2</t>
  </si>
  <si>
    <t>Learn the lessons from Windrush: embed a more customer-focused culture</t>
  </si>
  <si>
    <t>6.1.3</t>
  </si>
  <si>
    <t>Extend the UK’s online visa application processes, and improve and simplify the practical process of applying for a visa in the UK (for example, by making it easier for customers to submit biometrics and documentation)</t>
  </si>
  <si>
    <t>6.1.4</t>
  </si>
  <si>
    <t>Create a digital passport application system for all customer types</t>
  </si>
  <si>
    <t>6.1.5</t>
  </si>
  <si>
    <t>Extend digital interviewing across asylum and visa services, with interview audio files digitally accessible by applicants, legal representatives and the courts from a cloud portal</t>
  </si>
  <si>
    <t>6.1.6</t>
  </si>
  <si>
    <t>Embed the use of e-gates and the Registered Traveller Service at the border</t>
  </si>
  <si>
    <t>Promote collaboration, improve capabilities and increase transparency through public safety system transformation</t>
  </si>
  <si>
    <t>6.2.1</t>
  </si>
  <si>
    <t>Enable fire and police services to work more closely together and develop the role of elected and accountable Police and Crime Commissioners (PCCs)</t>
  </si>
  <si>
    <t>6.2.2</t>
  </si>
  <si>
    <t>Continue to overhaul the police complaints system (contributes to SDG 16)</t>
  </si>
  <si>
    <t>6.2.3</t>
  </si>
  <si>
    <t>Transform the delivery of fire and rescue services, including reform of governance, transparency, accountability, efficiency, workforce and fire prevention</t>
  </si>
  <si>
    <t>6.2.4</t>
  </si>
  <si>
    <t>Use the Police Transformation Fund to incentivise the transformation of the police to achieve the 2025 Vision for Policing</t>
  </si>
  <si>
    <t>Passengers cleared at the border within published service standards</t>
  </si>
  <si>
    <t>UK Visas and Immigration applicants satisfied with the application service</t>
  </si>
  <si>
    <t>Victim satisfaction with the police</t>
  </si>
  <si>
    <t>Maximise the benefits of the United Kingdom leaving the European Union</t>
  </si>
  <si>
    <t>Implement a new immigration system following the United Kingdom’s decision to leave the European Union</t>
  </si>
  <si>
    <t>7.1.1</t>
  </si>
  <si>
    <t>Deliver a system which provides control of the number of EU nationals coming into the UK and secures the status of EU nationals who are already living in the UK</t>
  </si>
  <si>
    <t>7.1.2</t>
  </si>
  <si>
    <t>Deliver a practical solution that allows for the maintenance of the Common Travel Area, whilst protecting the integrity of the UK’s immigration system</t>
  </si>
  <si>
    <t>7.1.3</t>
  </si>
  <si>
    <t>Deliver the components of a new, mutually beneficial customs agreement with the EU</t>
  </si>
  <si>
    <t>7.1.4</t>
  </si>
  <si>
    <t>Design and manage the transition to new UK passports</t>
  </si>
  <si>
    <t>7.1.5</t>
  </si>
  <si>
    <t>Develop options for ministers on future immigration arrangements to enable the government to control immigration in the national interest</t>
  </si>
  <si>
    <t>Keep British citizens safe as we leave the EU</t>
  </si>
  <si>
    <t>7.2.1</t>
  </si>
  <si>
    <t>Agree a comprehensive new security, law enforcement and criminal justice partnership with the EU to fight shared threats from terrorism and organised crime (with DExEU, MoJ, FCO) (contributes to SDG 16)</t>
  </si>
  <si>
    <t>Support the security and defence diversity network, to drive development of a more diverse and inclusive national security community</t>
  </si>
  <si>
    <t>Improve the diversity of police recruitment – especially of black, Asian and minority ethnic officers</t>
  </si>
  <si>
    <t>Secure a future for specialist FGM and forced marriage units, refuges and rape crisis centres</t>
  </si>
  <si>
    <t>Legislate to mandate changes in police practices if stop and search does not become more targeted and stop-to-arrest ratios do not improve</t>
  </si>
  <si>
    <t>Manage implementation of the Home Office-led elements of the Hate Crime Action Plan and support the new police-led online Hate Crime Hub</t>
  </si>
  <si>
    <t>Support public sector and civil society in identifying extremists, countering their messages and promoting pluralistic British values</t>
  </si>
  <si>
    <t>Address the existing gender pay gap</t>
  </si>
  <si>
    <t>E8</t>
  </si>
  <si>
    <t>Widen representation and build a talent pipeline of people from black, Asian and minority ethnic communities, people with disabilities, women and lesbian, gay and bisexual individuals</t>
  </si>
  <si>
    <t>E9</t>
  </si>
  <si>
    <t>Attract, engage and retain individuals from a range of generations, faith and belief systems and socio-economic backgrounds as well as the breadth of gender identity and expression</t>
  </si>
  <si>
    <t>E10</t>
  </si>
  <si>
    <t>Build, encourage and support all staff support networks to increase representation in line with Home Office diversity goals and ambitions</t>
  </si>
  <si>
    <t>E11</t>
  </si>
  <si>
    <t>Improve the accessibility, for people with disabilities, of internal and external services, both online and offline, plus associated materials</t>
  </si>
  <si>
    <t>E12</t>
  </si>
  <si>
    <t>Improve the provision of workplace adjustments, and the process for putting them in place, for staff with disabilities and their line managers</t>
  </si>
  <si>
    <t>DHSC</t>
  </si>
  <si>
    <t>Keep people healthy and support economic productivity and sustainable public services</t>
  </si>
  <si>
    <t>Steve Brine MP, Parliamentary Under Secretary of State for Public Health and Primary Care</t>
  </si>
  <si>
    <t>Jackie Doyle-Price MP, Parliamentary Under Secretary of State for Mental Health &amp; Inequalities</t>
  </si>
  <si>
    <t>Lord O’Shaughnessy, Parliamentary Under Secretary of State for Health (Lords)</t>
  </si>
  <si>
    <t>Clara Swinson, Director General, Global and Public Health</t>
  </si>
  <si>
    <t>1.1</t>
  </si>
  <si>
    <t>Improving people’s health and reducing inequalities</t>
  </si>
  <si>
    <t>Deliver the commitments in the cross-government Childhood Obesity Plan (contributes to SDG 2 &amp; 3)</t>
  </si>
  <si>
    <t>Embed the scheme for funding abortions for women from Northern Ireland (contributes to SDG 3)</t>
  </si>
  <si>
    <t>Respond to consultation on consent in relation to organ donation</t>
  </si>
  <si>
    <t>Public health EU exit readiness, working with Public Health England, NHS Blood and Transplant, the Human Fertilisation and Embryology Authority, the Human Tissue Authority, the Food Standards Agency, DEFRA and others</t>
  </si>
  <si>
    <t>Reduce health inequalities across the health and care system to reduce unjustified variations in physical and mental health outcomes</t>
  </si>
  <si>
    <t>1.2</t>
  </si>
  <si>
    <t>Protect people’s health</t>
  </si>
  <si>
    <t>Ensure readiness to manage emergencies affecting the health sector through preparedness, planning and exercising in accordance with the Government’s National Risk Assessment (with NHS England and Public Health England)</t>
  </si>
  <si>
    <t>Manage the risk of a major pandemic flu or emerging infectious disease outbreak (contributes to SDG 3)</t>
  </si>
  <si>
    <t>Lead the refresh and implementation of the 5 year UK antimicrobial resistance strategy (with NHS England, NHS Improvement, Public Health England, DEFRA, DFID and FSA)</t>
  </si>
  <si>
    <t>Deliver the Global Health Security programme (with DFID)</t>
  </si>
  <si>
    <t>Protect the health of the public by maintaining surveillance on threats, including air quality, infectious and environmental threats (with Public Health England &amp; NHS England)</t>
  </si>
  <si>
    <t>Oversee Breast Cancer Screening recovery and sponsor the Independent Review</t>
  </si>
  <si>
    <t>1.3</t>
  </si>
  <si>
    <t>Improve health through employment</t>
  </si>
  <si>
    <t>Deliver on the Government’s commitment to see 1 million more disabled people in work over the next ten years because good work is good for health (with DWP)</t>
  </si>
  <si>
    <t>1.4</t>
  </si>
  <si>
    <t>Strengthen the public health system</t>
  </si>
  <si>
    <t>Update the assurance, funding and transparency arrangements for local authority health service responsibilities by 2020/21 (with Public Health England)</t>
  </si>
  <si>
    <t>Hold NHS England to account for its contribution to prevention, including the delivery of responsibilities, delegated by the Secretary of State, for commissioning specific national public health services</t>
  </si>
  <si>
    <t>1.5</t>
  </si>
  <si>
    <t>Lead international engagement on health including EU exit</t>
  </si>
  <si>
    <t>Assure and coordinate EU exit readiness across the health and care systems portfolio of EU exit issues, working closely with Arm Length Bodies, the Department for Exiting the European Union, other Government departments, the devolved administrations and others</t>
  </si>
  <si>
    <t>Implement a revised overseas healthcare payment system</t>
  </si>
  <si>
    <t>1.5.3</t>
  </si>
  <si>
    <t>Implement a common approach to international health engagement (with Public Health England, FCO, DFID, DITand others)</t>
  </si>
  <si>
    <t>Healthy life expectancy at birth (England)</t>
  </si>
  <si>
    <t>Prevalence of childhood obesity 2016/2017</t>
  </si>
  <si>
    <t>Employment rates of disabled and non-disabled people</t>
  </si>
  <si>
    <t>Transform primary, community and social care to keep people living more independent, healthier lives for longer in their community</t>
  </si>
  <si>
    <t>Caroline Dinenage MP, Minister of State for Care</t>
  </si>
  <si>
    <t>Jonathan Marron, Director General, Community and Social Care</t>
  </si>
  <si>
    <t>2.1</t>
  </si>
  <si>
    <t>Improve health and care through better use of primary care and the voluntary sector</t>
  </si>
  <si>
    <t>Recruit 5,000 extra doctors working in general practice and improve access to primary care</t>
  </si>
  <si>
    <t>Set the framework to transform General Practice to improve the quality of care and reduce demand</t>
  </si>
  <si>
    <t>2.2</t>
  </si>
  <si>
    <t>Improve the lives and outcomes for people with mental health needs, dementia and disabilities</t>
  </si>
  <si>
    <t>Improve mental health services by ensuring delivery of key commitments on mental health, in particular the Five Year Forward View for Mental Health, and working with our Arm Length Bodies, other government departments and the sector to set future direction for further improvement</t>
  </si>
  <si>
    <t>Develop appropriate governance and robust implementation plan to take forward the government proposals on children and young people’s mental health and commence the implementation of trailblazers</t>
  </si>
  <si>
    <t>Support the independent review of the Mental Health Act and prepare a government response to set future direction</t>
  </si>
  <si>
    <t>Implement the Dementia 2020 challenge</t>
  </si>
  <si>
    <t>2.3</t>
  </si>
  <si>
    <t>Enable an affordable and sustainable adult social care system that meets people’s needs, and transform health and care to join up services around people</t>
  </si>
  <si>
    <t>Work with NHS England to deliver and support integrated care systems and sustainability and transformation partnerships, and support NHS England in developing specialised commissioning information and data flows that improve transparency</t>
  </si>
  <si>
    <t>Lead on the delivery of the green paper on adult social care reform</t>
  </si>
  <si>
    <t>Lead on the development and delivery of care productivity and innovation proposals for the green paper and Ageing Grand Challenge, co-creating the programme with industry, academia and civil society</t>
  </si>
  <si>
    <t>Improve the conditions which enable a sustainable and high quality social care system, including managing risks to the system</t>
  </si>
  <si>
    <t>2.4</t>
  </si>
  <si>
    <t>Develop community pharmacy to provide a more efficient service whilst maintaining patient access and improving quality</t>
  </si>
  <si>
    <t>Develop and deliver the community pharmacy contractual framework reforms for 2018/19 and beyond, making adjustments as necessary to deliver the agreed funding level</t>
  </si>
  <si>
    <t>Set drug tariff reimbursement prices and reform the arrangements to achieve better value for the NHS</t>
  </si>
  <si>
    <t>2.5</t>
  </si>
  <si>
    <t>Deliver continued efficiencies in the medicines budget whilst ensuring patients have access to appropriate, safe, and cost effective medicines</t>
  </si>
  <si>
    <t>Deliver strategy and policy for a new 2019 medicines pricing scheme to replace the existing Pharmaceutical Price Regulation Scheme which comes to an end in December 2018</t>
  </si>
  <si>
    <t>Lead the mitigation and management of medicines supply problems, taking account of a full assessment of the implications of EU exit on medicines supply</t>
  </si>
  <si>
    <t>Lead work on the future of medicine regulation after EU exit, working closely with the Medicines and Healthcare products Regulatory Agency</t>
  </si>
  <si>
    <t>2.6</t>
  </si>
  <si>
    <t>Improve health and care through better use of digital, data and technology</t>
  </si>
  <si>
    <t>Oversee and assure delivery of digital transformation programmes including through holding the Chief Clinical Information Officer to account and sponsoring NHS Digital</t>
  </si>
  <si>
    <t>Improve cyber security in health and care</t>
  </si>
  <si>
    <t>Enable citizens and the health and care system to benefit from the safe, secure and lawful use of data and information</t>
  </si>
  <si>
    <t>Provide leadership on the use of digital and technology to enable innovation and deliver better outcomes, improve efficiency and reduce costs</t>
  </si>
  <si>
    <r>
      <t>Satisfaction with GP Surgery opening hours</t>
    </r>
    <r>
      <rPr>
        <b/>
        <sz val="60"/>
        <color theme="1"/>
        <rFont val="Arial"/>
        <family val="2"/>
      </rPr>
      <t/>
    </r>
  </si>
  <si>
    <t>Early Intervention in Psychosis waiting times: Patients that started treatment within two weeks</t>
  </si>
  <si>
    <t>Support the NHS to deliver high quality, safe and sustainable hospital care and secure the right workforce</t>
  </si>
  <si>
    <t>Stephen Barclay MP, Minister of State for Health</t>
  </si>
  <si>
    <t>Lee McDonough, Director General, Acute Care and Workforce</t>
  </si>
  <si>
    <t>3.1</t>
  </si>
  <si>
    <t>Assure the quality, safety and effectiveness of NHS hospitals</t>
  </si>
  <si>
    <t>Introduce new Trust reporting requirements of quarterly avoidable mortality data publications from 2017-18 and learning and actions to prevent avoidable mortality in annual Quality Accounts from June 2018</t>
  </si>
  <si>
    <t>Introduce the National Clinical Improvement programme, so every practising NHS consultant has a clear clinical metric or metrics from which to learn and develop (contributes to SDG 3)</t>
  </si>
  <si>
    <t>3.2</t>
  </si>
  <si>
    <t>Support service improvement in cancer care, maternity and to armed forces veterans</t>
  </si>
  <si>
    <t>Hold arm’s length bodies to account for delivering the 96 recommendations of the independent Cancer Taskforce as set out in the Cancer Strategy for England</t>
  </si>
  <si>
    <t>Work with system partners to oversee the delivery of Secretary of States’ ambition to reduce the 2010 rate of stillbirths, neonatal deaths, maternal deaths and brain injuries in babies that occur during or soon after birth by 20% by 2020 and 50% by 2025 and to reduce pre-term births from 8% to 6% by 2025 (contributes to SDG 3)</t>
  </si>
  <si>
    <t>Improve the standards of care for veterans and members of the armed forces community by implementing the health commitments of the Armed Forces Covenant, thus reducing inequalities in access, particularly in mental health care</t>
  </si>
  <si>
    <t>3.3</t>
  </si>
  <si>
    <t>Secure the staff needed to deliver affordable high quality and continuously improving health and social care services</t>
  </si>
  <si>
    <t>Ensure we have the right number of staff for safe quality care, supporting partners to develop and implement a comprehensive health and care workforce strategy</t>
  </si>
  <si>
    <t>Ensure we have an effective system for workforce planning</t>
  </si>
  <si>
    <t>3.4</t>
  </si>
  <si>
    <t>Improve hospital access and flow, and the delivery of NHS performance standards, including getting A&amp;E back on track</t>
  </si>
  <si>
    <t>Assure priority delivery across all the core performance standards, including the 4 hour A&amp;E standard, ambulance response times, Referral to Treatment, cancer waiting times, seven day services, and discharge and flow</t>
  </si>
  <si>
    <t>Implement agreed performance improvement and transformation plans, including Urgent &amp; Emergency Care Transformation, the Ambulance Response Programme, the Elective Care Transformation and Theatre Productivity Programmes</t>
  </si>
  <si>
    <t>The NHS planning guidance for 2018-19 sets out the actions that the NHS must deliver in full as key steps towards recovering performance on core access standards and meeting the objectives set out in the mandate to NHS England. For elective referral to treatment, this is to halve the number of patients waiting over 52 weeks and have no more patients waiting for treatment at March 2019 as in March 2018. For A&amp;E, this is to Implement the Urgent and Emergency Care and winter plans to recover performance to 90% by September 2018 and 95% in 2019</t>
  </si>
  <si>
    <t>3.5</t>
  </si>
  <si>
    <t>Maximise the resources available for patient care through efficient use of provider funding</t>
  </si>
  <si>
    <t>With NHS Improvement support the Operational Productivity and Temporary Staffing programmes, in order to identify and deliver stretching provider efficiency savings in 2018/19</t>
  </si>
  <si>
    <t>Recover income from overseas visitors and migrants not entitled to free NHS care</t>
  </si>
  <si>
    <r>
      <t>Patients spending less than 4 hours in accident and emergency from arrival to admission, transfer or discharge</t>
    </r>
    <r>
      <rPr>
        <b/>
        <sz val="60"/>
        <color theme="1"/>
        <rFont val="Arial"/>
        <family val="2"/>
      </rPr>
      <t/>
    </r>
  </si>
  <si>
    <r>
      <t>Incomplete referral to treatment pathways waiting less than 18 weeks</t>
    </r>
    <r>
      <rPr>
        <b/>
        <sz val="60"/>
        <color theme="1"/>
        <rFont val="Arial"/>
        <family val="2"/>
      </rPr>
      <t/>
    </r>
  </si>
  <si>
    <t>Support research and innovation to maximise health and economic productivity</t>
  </si>
  <si>
    <t>Professor Chris Whitty, Chief Scientific Adviser</t>
  </si>
  <si>
    <t>4.1</t>
  </si>
  <si>
    <t>Improve the health and wealth of the nation through health research and science policy</t>
  </si>
  <si>
    <t>Provide leadership, direction, strategic oversight and stewardship of the NHS, Public Health and Social Care research system</t>
  </si>
  <si>
    <t>Ensure the UK remains the world-leader in genomics via the completion of the 100,000 Genomes Project</t>
  </si>
  <si>
    <t>4.2</t>
  </si>
  <si>
    <t>Provide the evidence to enable a safer, more efficient and effective health and care system</t>
  </si>
  <si>
    <t>Prioritise and commission research, including for policy and practice through the National Institute for Health Research to meet the needs of patients and the public in England</t>
  </si>
  <si>
    <t>As part of the Government’s aid strategy, we will support global health research that will deliver benefits to patients and the public in developing countries</t>
  </si>
  <si>
    <t>4.3</t>
  </si>
  <si>
    <t>Build our life science industry into a global hub that makes the UK the home of clinical research and medical innovation by supporting collaboration across industry, NHS and academia and research</t>
  </si>
  <si>
    <t>Develop the UK into a global hub for clinical research and medical innovation, continuing to deliver on and further develop the Sector Deal</t>
  </si>
  <si>
    <t>Support the NHS to increase patient access to and uptake of cost-effective innovations</t>
  </si>
  <si>
    <r>
      <t>The number of participants recruited to studies supported by the NIHR</t>
    </r>
    <r>
      <rPr>
        <b/>
        <sz val="60"/>
        <color theme="1"/>
        <rFont val="Arial"/>
        <family val="2"/>
      </rPr>
      <t/>
    </r>
  </si>
  <si>
    <t>Inward investment secured in the life sciences sector</t>
  </si>
  <si>
    <t>Ensure accountability of the health and care system to Parliament and the taxpayer; and create an efficient and effective Department of Health and Social Care</t>
  </si>
  <si>
    <t>David Williams, Director General, Finance and Group Operations</t>
  </si>
  <si>
    <t>5.1</t>
  </si>
  <si>
    <t>Support Ministers and the Board to set direction for and oversee the health and care system</t>
  </si>
  <si>
    <t>Support Ministers to set the strategy for the health and care system through strategic policy advice and delivering the 2019 Spending Review to support financial sustainability</t>
  </si>
  <si>
    <t>Improve governance and assurance for major programmes, performance and risk</t>
  </si>
  <si>
    <t>Improve accountability for the health and care system, ensuring our key frameworks are effective and supporting policy delivery by the DHSC and holding our arm’s length bodies to account</t>
  </si>
  <si>
    <t>5.2</t>
  </si>
  <si>
    <t>Ensure the health and care system lives within its means, now and in the future; and is accountable to Ministers, Parliament and taxpayers for efficient and effective delivery</t>
  </si>
  <si>
    <t>Deliver Financial Balance in the DHSC and it’s arm’s length bodies, holding NHS England and NHS Improvement to account for delivering financial balance of the NHS</t>
  </si>
  <si>
    <t>Provide full transparency and parliamentary accountability through publication of our Annual Report and Accounts</t>
  </si>
  <si>
    <t>Support planning and delivery of estate transformation, including oversight and allocation of capital to Sustainability and Transformation Partnerships</t>
  </si>
  <si>
    <t>Maintain an effective counter fraud policy and delivering stretching and targeted financial reductions in the level of NHS fraud</t>
  </si>
  <si>
    <t>5.3</t>
  </si>
  <si>
    <t>Develop our leaders, capability and skills to create an inclusive and great place to work</t>
  </si>
  <si>
    <t>Embed a culture that aligns with our values: that is fair and inclusive, respectful and confident, open and engaged</t>
  </si>
  <si>
    <t>Make the DHSC a great place to work by developing and promoting the Department’s employee offer, which includes developing a comprehensive health and wellbeing action plan and continuing to deliver our diversity and inclusion commitments</t>
  </si>
  <si>
    <t>5.4</t>
  </si>
  <si>
    <t>Make the Department of Health and Social Care a great and efficient place to work</t>
  </si>
  <si>
    <t>Set the strategy for, maintain, and improve operational service delivery</t>
  </si>
  <si>
    <t>5.5</t>
  </si>
  <si>
    <t>Inform and engage the public, media and stakeholders on health and care</t>
  </si>
  <si>
    <t>Design and deliver insight-led, impactful campaigns and engagement programmes in support of the Department, the NHS and arm’s length bodies (eg Public Health England)</t>
  </si>
  <si>
    <t>5</t>
  </si>
  <si>
    <r>
      <t>Revenue Departmental Expenditure Limit (DEL) NHS Budget</t>
    </r>
    <r>
      <rPr>
        <b/>
        <sz val="60"/>
        <color theme="1"/>
        <rFont val="Arial"/>
        <family val="2"/>
      </rPr>
      <t/>
    </r>
  </si>
  <si>
    <r>
      <t>For Revenue Departmental Expenditure Limit (DEL) Non-NHS Budget</t>
    </r>
    <r>
      <rPr>
        <b/>
        <sz val="60"/>
        <color theme="1"/>
        <rFont val="Arial"/>
        <family val="2"/>
      </rPr>
      <t/>
    </r>
  </si>
  <si>
    <r>
      <t>Total Budget (Annually Managed Expenditure in addition to the Non-NHS and NHS budget DEL)</t>
    </r>
    <r>
      <rPr>
        <b/>
        <sz val="60"/>
        <color theme="1"/>
        <rFont val="Arial"/>
        <family val="2"/>
      </rPr>
      <t/>
    </r>
  </si>
  <si>
    <t>Employee Engagement Index</t>
  </si>
  <si>
    <t>Create value (reduced costs and growing income) by promoting better awareness and adoption of good commercial practice across the Department and its arm’s length bodies</t>
  </si>
  <si>
    <t>Steve Oldfield, Chief Commercial Officer</t>
  </si>
  <si>
    <t>6.1</t>
  </si>
  <si>
    <t>Support, challenge and assure the health and care system to deliver improved commercial outcomes</t>
  </si>
  <si>
    <t>Raise and standardise overall levels of professional capability across procurement and contract management</t>
  </si>
  <si>
    <t>To oversee the DHSC owned companies, and sponsor the NHS Business Services Authority, holding them to account for delivery of agreed priorities and objectives, and supporting them to operate effectively</t>
  </si>
  <si>
    <t>6.2</t>
  </si>
  <si>
    <t>Ensure the successful delivery of the Procurement Transformation Programme to support the new NHS Supply Chain</t>
  </si>
  <si>
    <t>Achieve the successful implementation of the Future Operating Model as the new NHS Supply Chain. This will improve the range of products used within the NHS and standardise high-quality, clinically-approved and economically-optimal products with a view to delivering £90m in cash release savings during FY 18/19.</t>
  </si>
  <si>
    <t>Build relationships with suppliers to the NHS to help the implementation of the Future Operating Model as the new NHS Supply Chain, to ensure the voice of the supplier is heard and, through consultation and research, to inform the category strategies that will deliver value to the NHS</t>
  </si>
  <si>
    <t>Proactively engage with suppliers and industry associations to achieve consistent and clear messaging, and monitor supplier behaviour to ensure they support the central route to market and do not attempt to disaggregate the customer base</t>
  </si>
  <si>
    <t>Percentage of agreed targets that DHSC-owned companies deliver against</t>
  </si>
  <si>
    <t>Percentage of the Department’s spend with Small and Medium-sized Enterprises (Official target agreed by 2020)</t>
  </si>
  <si>
    <t>Ensure that the Public Sector Equality Duty is embedded in directorate business plans, reflected in our corporate priorities and is an integral part of any future priority setting for our organisation</t>
  </si>
  <si>
    <t>Continue to build and develop our relationships with stakeholders and the public, including those that represent groups with protected characteristics, to improve our functions and services</t>
  </si>
  <si>
    <t>Ensure that it is clear, throughout the policy development process, how we have paid due regard to the Public Sector Equality Duty</t>
  </si>
  <si>
    <t>As stewards of the health and social care system, we will build on our strengths in knowledge and intelligence by improving the information we hold and collect. We will reflect back this intelligence to our partners, in order to improve the health and wellbeing of the whole population</t>
  </si>
  <si>
    <t>Seek to improve accessibility and ease of understanding of any information and policies we produce. We will seek to improve the accessibility of the information that we provide to the public and stakeholders</t>
  </si>
  <si>
    <t>Improve our internal business processes so that equality and diversity is an integral part of everything we do. Our drive to increase value, efficiency and productivity will always consider the needs of people with protected characteristics, internally in DH and in our externally facing functions</t>
  </si>
  <si>
    <t>Ensure we have a motivated, diverse and engaged workforce who:</t>
  </si>
  <si>
    <t>live our behaviours of respect for each other</t>
  </si>
  <si>
    <t>experience equality in the workplace regardless of their position in the organisation</t>
  </si>
  <si>
    <t>DfE</t>
  </si>
  <si>
    <t>1</t>
  </si>
  <si>
    <t>Children’s services, early years and well-being</t>
  </si>
  <si>
    <t>Nadhim Zahawi MP, Parliamentary Under Secretary of State for Children and Families</t>
  </si>
  <si>
    <t>Indra Morris Director General, Social Care, Mobility and Equalities (Children’s Services)</t>
  </si>
  <si>
    <t>Paul Kett Director General, Education Standards (Early Years)</t>
  </si>
  <si>
    <t>Support local authorities to deliver high performing children’s services everywhere</t>
  </si>
  <si>
    <t>Secure a highly capable, highly skilled social work workforce (including through the National Assessment and Accreditation System and Social Work England)</t>
  </si>
  <si>
    <t>Ensure that children in need of help and protection are supported by a national system of excellent and innovative practice (including through a new What Works Centre)</t>
  </si>
  <si>
    <t>Promote the educational outcomes of disadvantaged children and young people</t>
  </si>
  <si>
    <t>Continue to deliver and embed our offer of 30 hours of free childcare for working parents</t>
  </si>
  <si>
    <t>1.1.6</t>
  </si>
  <si>
    <t>Improve our understanding of how best to support parents to develop their children’s learning at home</t>
  </si>
  <si>
    <t>1.1.7</t>
  </si>
  <si>
    <t>Improve our understanding of child wellbeing and happiness</t>
  </si>
  <si>
    <t>Local authority children’s services, inspected under the single inspection framework, rated ‘good’ or ‘outstanding’ by Ofsted</t>
  </si>
  <si>
    <t>Percentage of children reaching a good level of development in the early years foundation stage profile assessment</t>
  </si>
  <si>
    <t>Take up of funded early education for 3- and 4-year-olds</t>
  </si>
  <si>
    <t>Percentage of providers on the Early Years Register rated ‘good’ or ‘outstanding’ by Ofsted</t>
  </si>
  <si>
    <t>2</t>
  </si>
  <si>
    <t>Schools</t>
  </si>
  <si>
    <t>The Rt Hon Nick Gibb MP, Minister of State for School Standards (Teaching Profession and School Efficiency)</t>
  </si>
  <si>
    <t>Lord Theodore Agnew, Parliamentary Under Secretary of State for the School System (School Improvement)</t>
  </si>
  <si>
    <t>Paul Kett Director General, Education Standards</t>
  </si>
  <si>
    <t>Andrew McCully Director General, Infrastructure and Funding</t>
  </si>
  <si>
    <t>Eileen Milner Chief Executive Officer, Education and Skills Funding Agency (ESFA)</t>
  </si>
  <si>
    <t>Ensure there are sufficient high-quality teachers in our schools for the long term, by delivering our teacher recruitment and retention strategy</t>
  </si>
  <si>
    <t>Support schools to get the best out of their budgets, improving school resource management, providing more advice, support and deals for schools</t>
  </si>
  <si>
    <t>Maintain our focus on ensuring all children can access a place at a ‘good’ or ‘outstanding’ school</t>
  </si>
  <si>
    <t>Elevate the status of our teaching profession; including by: strengthening qualified teacher status, reducing unnecessary workload, and supporting the Chartered College of Teaching</t>
  </si>
  <si>
    <t>Continue to build school-led system capacity across the country, giving our academies and maintained schools the space and support to thrive, and helping schools to make the positive choice of grouping together in successful multi-academy trusts</t>
  </si>
  <si>
    <t>2.1.6</t>
  </si>
  <si>
    <t>Provide targeted, place-based support in the areas that need it, including through our opportunity areas</t>
  </si>
  <si>
    <t>2.1.7</t>
  </si>
  <si>
    <t>Design and deliver the new curriculum fund to provide excellent curriculum plans and content</t>
  </si>
  <si>
    <t>2.1.8</t>
  </si>
  <si>
    <t>Drive forward our focus on key subjects within the curriculum, including through the English Baccalaureate (EBacc), phonics and computer science</t>
  </si>
  <si>
    <t>2.1.9</t>
  </si>
  <si>
    <t>Ensure new relationships and sex education (RSE), and personal, social, health and economic education (PSHE) support young people to stay safe and prepare for life in modern Britain, and work with the Department of Health and Social Care to improve children’s mental health through improved support</t>
  </si>
  <si>
    <t>2.1.10</t>
  </si>
  <si>
    <t>Work with the Ministry of Housing, Communities and Local Government to create a stronger, more integrated Britain</t>
  </si>
  <si>
    <t>Pupils in ‘good’ or ‘outstanding’ schools</t>
  </si>
  <si>
    <t>Average Attainment 8 score of all state-funded schools</t>
  </si>
  <si>
    <t>Pupils reaching the expected standard in reading, writing and maths at the end of key stage 2</t>
  </si>
  <si>
    <t>Schools rated ‘good’ or ‘outstanding’ at their most recent inspection</t>
  </si>
  <si>
    <t>Pupils achieving the threshold of a grade 4 or above in English and maths in state-funded schools</t>
  </si>
  <si>
    <t>3</t>
  </si>
  <si>
    <t>Post-16 and skills</t>
  </si>
  <si>
    <t>The Rt Hon Anne Milton MP, Minister for State and Apprenticeships and Skills (Further Education quality, financial stability and T-Levels)</t>
  </si>
  <si>
    <t>Sam Gyimah MP, Minister of State for Universities, Science, Research and Innovation (Higher Education reform)</t>
  </si>
  <si>
    <t>Philippa Lloyd Director General, Higher and Further Education</t>
  </si>
  <si>
    <t>Deliver T-Levels as a gold standard for technical and professional excellence, benchmarked against the systems of world leading countries (contributes to SDG 16)</t>
  </si>
  <si>
    <t>Continue our ground-breaking reforms to apprenticeships, with quality at the core (contributes to SDG 4)</t>
  </si>
  <si>
    <t>Review post-18 education and funding to make sure that our system is joined up and promotes access and success in all forms of post-18 education - providing real choice, quality and value for money for everyone, as well as delivering the skills our country needs</t>
  </si>
  <si>
    <t>Develop a national retraining scheme to drive up adult learning and retraining</t>
  </si>
  <si>
    <t>Scrutinise the quality of technical education at higher levels through a qualifications review, focused on levels 4 and 5 (contributes to SDG 4)</t>
  </si>
  <si>
    <t>Improve capacity, quality and resilience of the further education sector, working with the Department for Business, Energy and Industrial Strategy to support the government’s ambitious industrial strategy</t>
  </si>
  <si>
    <t>Raise the status of our further education teaching profession</t>
  </si>
  <si>
    <t>Improve the quality of careers advice and guidance for children, young people and adults so that they are aware of the breadth of opportunities available to them</t>
  </si>
  <si>
    <t>3.1.9</t>
  </si>
  <si>
    <t>Boost exports by making the most of our international reputation in the provision of higher education and other areas</t>
  </si>
  <si>
    <t>3.1.10</t>
  </si>
  <si>
    <t>Put in place the right conditions for a flourishing education technology sector, supporting innovative ideas in online and offline delivery</t>
  </si>
  <si>
    <t>Quality apprenticeships starts</t>
  </si>
  <si>
    <t>Overall effectiveness of further education and skills providers at their most recent inspection</t>
  </si>
  <si>
    <t>4</t>
  </si>
  <si>
    <t>Building our department together</t>
  </si>
  <si>
    <t>Jonathan Slater, Permanent Secretary</t>
  </si>
  <si>
    <t>Mike Green acting Director General of Insight, Resources and Transformation.</t>
  </si>
  <si>
    <t>Be user-centred: we know who our users are and meet their needs</t>
  </si>
  <si>
    <t>Deliver end-to-end: we design and deliver around our users’ needs</t>
  </si>
  <si>
    <t>Empower yourself and others: we value teams who take initiative and make improvements</t>
  </si>
  <si>
    <t>Make evidence-based decisions: we use evidence to make effective decisions</t>
  </si>
  <si>
    <t>Promote the educational outcomes of disadvantaged children and young people, by delivering a national funding formula for schools and continuing to support disadvantaged young people through the pupil premium</t>
  </si>
  <si>
    <t>E</t>
  </si>
  <si>
    <t>ttainment disadvantage gap index</t>
  </si>
  <si>
    <t>Take up of free early education for disadvantaged 2-year-olds</t>
  </si>
  <si>
    <t>DfT</t>
  </si>
  <si>
    <t>Support the creation of a stronger, cleaner, more productive economy</t>
  </si>
  <si>
    <t>Jo Johnson MP, Minister of State and Minister for London</t>
  </si>
  <si>
    <t>Jesse Norman MP, Parliamentary Under Secretary of State</t>
  </si>
  <si>
    <t>Nusrat Ghani MP, Parliamentary Under Secretary of State</t>
  </si>
  <si>
    <t>Baroness Sugg CBE, Parliamentary Under Secretary of State</t>
  </si>
  <si>
    <t>Polly Payne and Ruth Hannant, Directors General, Rail</t>
  </si>
  <si>
    <t>Lucy Chadwick, Director General, International, Security and Environment</t>
  </si>
  <si>
    <t>Patricia Hayes, Director General, Roads Devolution and Motoring</t>
  </si>
  <si>
    <t>Clive Maxwell,Director General, High Speed and Major Rail Projects</t>
  </si>
  <si>
    <t>Deliver infrastructure projects across Road, Rail and Aviation</t>
  </si>
  <si>
    <t>Deliver the first Road Investment Strategy, comprising over 100 major road projects including major upgrades to the A303, A14 and new Lower Thames Crossing, and consult on the second Road Investment Strategy (contributes to SDG 9)</t>
  </si>
  <si>
    <t>Spend over £50bn to overhaul the rail network in England and Wales over the next six years – increasing asset renewals, improving reliability and reducing disruption (contributes to SDG 9)</t>
  </si>
  <si>
    <t>Oversee work undertaken by HS2 Ltd to deliver a new, fully integrated high speed North-South railway, radically enhancing rail capacity between London and the cities of the Midlands and the North, and releasing capacity on the existing network to relieve crowding (contributes to SDG 9)</t>
  </si>
  <si>
    <t>Complete delivery of three major rail programmes: Thameslink, Crossrail and Intercity Express Programme alongside progress on the wider programme of enhancements</t>
  </si>
  <si>
    <t>Seek Parliamentary approval for the Airports National Policy Statement, enabling decisions to be taken about additional airport capacity in the South East</t>
  </si>
  <si>
    <t>Deliver on transport elements of the cross government Industrial Strategy</t>
  </si>
  <si>
    <t>Lead on the Future of Mobility Grand Challenge, which aims to make the UK the world leader in the movement of goods, people and services</t>
  </si>
  <si>
    <t>Work with BEIS to deliver the technology commitments in the Industrial Strategy, including Digital Railway technologies</t>
  </si>
  <si>
    <t>Through the development of HS2, be an engine for growth that generates jobs and helps rebalance the economy (contributes to SDG 8)</t>
  </si>
  <si>
    <t>Support the UK’s maritime and aviation sector strategies</t>
  </si>
  <si>
    <t>Publish the Maritime Strategy 2050 detailing the vision to ensure we are at the forefront of maritime technology development, skills and safeguarding the environment</t>
  </si>
  <si>
    <t>Support the aviation industry by consulting on a new aviation strategy with the aim of achieving a safe, secure and sustainable aviation sector that meets the needs of consumers and of a global outward-looking Britain</t>
  </si>
  <si>
    <t>Number of public funded transport infrastructure programmes in construction</t>
  </si>
  <si>
    <t>Boosting skills</t>
  </si>
  <si>
    <t>Help to connect people and places, balancing investment across the country</t>
  </si>
  <si>
    <t>Nick Joyce, Director, General Resources and Strategy</t>
  </si>
  <si>
    <t>Work across the UK with local, regional and devolved partners to meet national and regional ambitions and maximise the value of public investment</t>
  </si>
  <si>
    <t>Continue to deliver on ‘devolution deals’, which will provide powers to regional authorities to make investments based on their local knowledge and needs</t>
  </si>
  <si>
    <t>Support cities to develop transport and promote local growth through the £1.7bn Transforming Cities Fund (SDG 11)</t>
  </si>
  <si>
    <t>Support the continued development of Sub-National Transport Bodies, including Transport for the North and Midlands Connect, to act as powerful voices for the regions, helping to develop and secure the strategic transport interventions that they need for long term economic prosperity (SDG 9)</t>
  </si>
  <si>
    <t>Continue to develop our Appraisal and Modelling Strategy, enhancing the evidence base and tools used to support robust and well-balanced investment decision-making</t>
  </si>
  <si>
    <t>Work to develop the transport network across the country</t>
  </si>
  <si>
    <t>Create a new Major Road Network, helping to raise performance on strategically significant roads across the country at the local and regional level</t>
  </si>
  <si>
    <t>Fund over 40 local authority major projects across the country by 2020-21 – improving capacity on local networks, cutting congestion and boosting economic growth</t>
  </si>
  <si>
    <t>Make rapid progress on East-West Rail and the ‘missing link’ elements of the Oxford-Cambridge Expressway as part of a coordinated, ambitious plan for the Oxford-Milton Keynes-Cambridge corridor (contributes to SDG 8)</t>
  </si>
  <si>
    <t>Develop the Strategic Outline Business Case for Northern Powerhouse Rail and complete the Crossrail 2 independent affordability review</t>
  </si>
  <si>
    <t>Work with MHCLG to support the creation of new housing</t>
  </si>
  <si>
    <t>Work with Network Rail, Highways England and other DfT agencies to release surplus land to support the creation of new homes (contributes to SDG 11)</t>
  </si>
  <si>
    <t>Work with MHCLG to make joined-up investment decisions on housing and transport, maximising the impact of transformative investment in projects like HS2 and East-West Rail, and supporting integrated local delivery</t>
  </si>
  <si>
    <t>DfT Journey Time Statistics.</t>
  </si>
  <si>
    <t>Make journeys easier, modern and reliable</t>
  </si>
  <si>
    <t>Support the delivery of new digital technology to improve journeys</t>
  </si>
  <si>
    <t>Work with Network Rail to deliver the Digital Rail Strategy published in May 2018, including through pathfinder projects to accelerate the delivery of digital signalling and traffic management across the network</t>
  </si>
  <si>
    <t>Support the passage of the Automated and Electric Vehicles Bill through Parliament (contributes to SDG 13)</t>
  </si>
  <si>
    <t>Implement a new digital delivery service to improve the availability of information on street maintenance</t>
  </si>
  <si>
    <t>Put the citizen and business user at the heart of a reliable, accessible and cost efficient transport network</t>
  </si>
  <si>
    <t>Publish an Inclusive Transport Strategy to ensure that everyone can access the transport system as easily as possible, including delivery of a further nine step free stations by April 2019</t>
  </si>
  <si>
    <t>Ensure the introduction of a passenger ombudsman for rail to represent the interests of rail users and support the Office of Rail and Road and Transport Focus as monitor and user watchdog for the Strategic Roads Network</t>
  </si>
  <si>
    <t>Support bus and community transport services through a mix of subsidy and policy initiatives including completion of legislative reforms and new measures on open data</t>
  </si>
  <si>
    <t>Implement the user-focused reform agenda set out in Connecting People – A Strategic Vision for Rail, and deliver sustained investment in the railway aimed at alleviating crowding and providing reliable journeys for passengers and freight operators</t>
  </si>
  <si>
    <t>3.2.5</t>
  </si>
  <si>
    <t>End tolling on the Severn bridge</t>
  </si>
  <si>
    <t>Improve ticketing systems and information to enable passengers to access the best fares more easily</t>
  </si>
  <si>
    <t>Enable passengers on almost all of the rail network to have the choice of travelling without a paper ticket by December 2018</t>
  </si>
  <si>
    <t>Support Transport for the North rollout of Smart Ticketing which will deliver modern payment methods and mobile travel information for rail and bus passengers</t>
  </si>
  <si>
    <t>Invest in road and rail maintenance and renewals.</t>
  </si>
  <si>
    <t>Maintain and improve our national road and rail networks with well-planned, long term investment programmes (contributes to SDG 9)</t>
  </si>
  <si>
    <t>Allocate over £1bn per annum to local authorities to help repair and maintain local roads</t>
  </si>
  <si>
    <t>Overall rail journey satisfaction</t>
  </si>
  <si>
    <t>Road: Users’ satisfaction:</t>
  </si>
  <si>
    <t>Rail: proportion of trains running on time</t>
  </si>
  <si>
    <t>Proportion of non-frequent bus services running on time in England </t>
  </si>
  <si>
    <t>Average delays on roads</t>
  </si>
  <si>
    <t>Make sure transport is safe, secure and sustainable</t>
  </si>
  <si>
    <t>Maintain the safety and security of the transport system</t>
  </si>
  <si>
    <t>Implement the Road Safety Statement, continuing to pursue opportunities to enhance road safety</t>
  </si>
  <si>
    <t>Continue to manage the security risks to transport across the modes through our regulatory regimes, advice, guidance and technology research, working closely with transport industry partners</t>
  </si>
  <si>
    <t>Continue to deploy British aviation security experts overseas to work alongside our international partners and host states to improve aviation security</t>
  </si>
  <si>
    <t>Develop and promote transport cyber security, in line with the National Cyber Security Strategy</t>
  </si>
  <si>
    <t>Ensure sustainability underpins future transport investment including promoting new technologies to reduce emissions</t>
  </si>
  <si>
    <t>Set out our plans for the transition to zero emission road transport by 2050, and for the UK to become the best place in the world to develop and manufacture these vehicles (contributes to SDG 13)</t>
  </si>
  <si>
    <t>Together with DEFRA, deliver the government commitments in the National Air Quality Strategy (contributes to SDG13)</t>
  </si>
  <si>
    <t>Continue to lead work with the International Maritime Organisation to reduce greenhouse gas emissions from shipping, building on the historic global agreement in April 2018, to phase out greenhouse gases from international shipping as soon as possible during this century (contributes to SDG 13)</t>
  </si>
  <si>
    <t>Increase the number of cycling and walking journeys.</t>
  </si>
  <si>
    <t>Deliver the Walking and Cycling strategy, including the Bikeability programme which will deliver cycle training to 300,000 children during 2018-19 (contributes to SDG 13)</t>
  </si>
  <si>
    <t>New registrations of Ultra Low Emission Vehicles: total number and proportion of all new registrations</t>
  </si>
  <si>
    <t>Road Safety figures</t>
  </si>
  <si>
    <t>Prepare the transport system for technological progress and a prosperous future outside the EU</t>
  </si>
  <si>
    <t>Secure the best possible outcome for transport users and businesses in EU Exit negotiations</t>
  </si>
  <si>
    <t>Ensure UK negotiators are fully supported to secure the best possible withdrawal and future relationship agreements for transport</t>
  </si>
  <si>
    <t>Put in place new transport legislation to ensure the UK has the powers it needs when we leave the EU</t>
  </si>
  <si>
    <t>Position the UK as a global leader in future mobility technology and services</t>
  </si>
  <si>
    <t>As part of the Future of Mobility Grand Challenge, publish an initial strategy on the Future of Urban Mobility to clearly outline how government will harness the opportunities presented by emerging technologies and trends to solve urban mobility challenges</t>
  </si>
  <si>
    <t>Commence a thorough regulatory review of all relevant legislation to ensure we continue to have one of the most open environments in the world for transport innovation and new services</t>
  </si>
  <si>
    <t>Help establish a separate, distinct international trade policy in preparation for leaving the EU</t>
  </si>
  <si>
    <t>Continue to build international transport trade links and work with DIT to support exports and develop transport trade policy</t>
  </si>
  <si>
    <t>Develop the new consultancy – Crossrail International – incorporated in September 2017, to leverage the success of the Crossrail project internationally and augment the UK’s private sector offer</t>
  </si>
  <si>
    <t>6</t>
  </si>
  <si>
    <t>Promote a culture of efficiency and productivity in everything we do</t>
  </si>
  <si>
    <t>Embed a culture of efficiency and delivery savings within DfT and its Arm’s Length Bodies</t>
  </si>
  <si>
    <t>Deliver the commitments in the 2017 Transport Infrastructure Efficiency Strategy, including publishing a ‘one year on’ report detailing progress</t>
  </si>
  <si>
    <t>Continue to build our commercial capability and working with Crown Commercial Service to deliver the government’s aspiration of 33% of spend with SMEs by 2022</t>
  </si>
  <si>
    <t>Publish the ‘Two Years On Transport Infrastructure Skills Strategy Review’</t>
  </si>
  <si>
    <t>Deliver an effective and efficient 2019 to 2020 business planning process, including maintaining the medium term financial forecast (beyond 2020) across DfT and its Arm’s Length Bodies</t>
  </si>
  <si>
    <t>Ensure corporate functions, to support the DfT work, are efficient, effective and secure</t>
  </si>
  <si>
    <t>Continuing to invest in our capability and skills, including through clear career pathways linked to accreditation and qualifications, focusing on key professions including commercial and project management</t>
  </si>
  <si>
    <t>Deliver our Diversity &amp; Inclusion strategy, with the aim that we should be recognised as an inclusive leader in our sector, and publish a report outlining how we will address the gender pay gap in DfT and it Arm’s Length Bodies</t>
  </si>
  <si>
    <t>Drive cyber security and business continuity improvements across DfT</t>
  </si>
  <si>
    <t>Deliver Transport Infrastructure Efficiency Strategy</t>
  </si>
  <si>
    <t>6.2.5</t>
  </si>
  <si>
    <t>Deliver the commitments in the Transport Infrastructure Efficiency Strategy, including publishing a ‘one year on’ report.</t>
  </si>
  <si>
    <t>Deliver better access to jobs by removing barriers to travel through our Inclusive Transport Strategy;</t>
  </si>
  <si>
    <t>Be one of the most inclusive departments in the Civil Service;</t>
  </si>
  <si>
    <t>Better reflect local working populations in all grades, roles and professions – with a particular focus on senior roles;</t>
  </si>
  <si>
    <t>Attract, recognise and nurture diverse talent;</t>
  </si>
  <si>
    <t>Develop our staff networks to be amongst the best in the Civil Service and transport sector; and</t>
  </si>
  <si>
    <t>Make sure everyone in our organisation understand the importance of diversity and inclusion and how we all play a part in making it happen.</t>
  </si>
  <si>
    <t>Source: OBR – March 2018 Economic and Fiscal outlook; release schedule: biannual</t>
  </si>
  <si>
    <t>Source: ONS OBR; release schedule: biannual</t>
  </si>
  <si>
    <t>Source: ONS OECD; release schedule: monthly</t>
  </si>
  <si>
    <t>Source: ONS – Quarterly National Accounts; release schedule: quarterly</t>
  </si>
  <si>
    <t>Source: ONS; release schedule: quarterly</t>
  </si>
  <si>
    <t>Source: Civil Service People Survey; release schedule: annual</t>
  </si>
  <si>
    <t>Source: ONS labour market statistics; release schedule: monthly (quarterly comparisons recommended)</t>
  </si>
  <si>
    <t>Source: ONS labour market statistics; release schedule: (quarterly comparisons recommended)</t>
  </si>
  <si>
    <t>Source: ONS working and workless households in the UK; release schedule: quarterly</t>
  </si>
  <si>
    <t>Source: ONS labour market statistics / Release schedule: quarterly (currently suspended). More recent data is available, but issues have been identified with this. See ONS website for more details.</t>
  </si>
  <si>
    <t>Source: Households below average income (HBAI) statistics; release schedule: annually</t>
  </si>
  <si>
    <t>Source: Workplace pension participation and saving trends statistics; release schedule: annual</t>
  </si>
  <si>
    <t>Source: Households below average income HBAI statistics; release schedule: annual</t>
  </si>
  <si>
    <t>Source: Parental conflict indicator 2011/12 to 2015/16; release schedule: Every 2 years</t>
  </si>
  <si>
    <t>Source: Estimates of the separated family population; release schedule: Every 2 years</t>
  </si>
  <si>
    <t>Source: DWP claimant service and experience survey; release schedule: annual</t>
  </si>
  <si>
    <t>Source: DWP annual report and accounts; release schedule: annual</t>
  </si>
  <si>
    <t>Source: Fraud and error in the benefit system; release schedule: twice a year (one preliminary estimate, one final)</t>
  </si>
  <si>
    <t>Source: Independent Crime Survey for England and Wales year ending Dec 17; release schedule: quarterly</t>
  </si>
  <si>
    <t>Source: National Referral Mechanism statistics (2017 annual report) / release schedule: quarterly</t>
  </si>
  <si>
    <t>Source: Operation of police powers under the Terrorism Act 2000 (year to December 2017, annual data); release schedule: quarterly</t>
  </si>
  <si>
    <t>Source: Migration Statistics Quarterly Report (ONS): February 2018; release schedule: quarterly</t>
  </si>
  <si>
    <t>Source: Border Force transparency data: February 2018; release schedule: quarterly</t>
  </si>
  <si>
    <t>Source: Customer service operations data: February 2018 / release schedule: annual</t>
  </si>
  <si>
    <t>Source: Crime Survey for England and Wales (year ending March 2017 - supplementary tables) / release schedule: annual</t>
  </si>
  <si>
    <t>Source: Health state life expectancies, UK: 2014 to 2016, Office for National Statistics; release schedule: annually</t>
  </si>
  <si>
    <t>Source: National Child Measurement Programme - England; release schedule: annually</t>
  </si>
  <si>
    <t>Source: ONS Labour Force Survey; release schedule: quarterly</t>
  </si>
  <si>
    <t>Source: GP Patient Survey National results and trends 2017 survey; release schedule: annually</t>
  </si>
  <si>
    <t>Source: NHS England (March 2018) Early Intervention in Psychosis Waiting Times; release schedule: monthly</t>
  </si>
  <si>
    <t>Source: NHS England A&amp;E Attendances and Emergency Admissions; release schedule: monthly</t>
  </si>
  <si>
    <t>Source: NHS England Referral to Treatment Times; release schedule: monthly</t>
  </si>
  <si>
    <t>Source: National Institute for Health Research; release schedule: annually</t>
  </si>
  <si>
    <t>Source: Office for Life Sciences; release schedule: annually</t>
  </si>
  <si>
    <t>Source: Department of Health and Social Care; release schedule: annually</t>
  </si>
  <si>
    <t>Source: Civil Service People Survey 2017; release schedule: annually</t>
  </si>
  <si>
    <t>Source: Department of Health and Social Care; release schedule: quarterly</t>
  </si>
  <si>
    <t>Source: Local authority and children’s homes in England inspections and outcomes autumn 2017: main findings; release schedule: bi-annually</t>
  </si>
  <si>
    <t>Source: Early years foundation stage profile results: 2016 to 2017; release schedule: annually</t>
  </si>
  <si>
    <t>Source: Education provision: children under 5 years of age, January 2017; release schedule: annually</t>
  </si>
  <si>
    <t>Source: Childcare providers and inspections as at 31 August 2017; release schedule: termly</t>
  </si>
  <si>
    <t>Source: Maintained schools and academies inspections and outcomes as at 31 August 2017: main findings; Ofsted inspection data; release schedule: annually</t>
  </si>
  <si>
    <t>Source: Revised GCSE and equivalent results in England: 2016 to 2017; release schedule: annually</t>
  </si>
  <si>
    <t>Source: National curriculum assessments at key stage 2 in England, 2017 (provisional); release schedule: annually</t>
  </si>
  <si>
    <t>Source: Maintained schools and academies inspections and outcomes as at 31 March 2017; release schedule: annually</t>
  </si>
  <si>
    <t>Source: Further education and skills: March 2018; release schedule: monthly</t>
  </si>
  <si>
    <t>Source: Further education and skills: inspection outcomes; release schedule: annually</t>
  </si>
  <si>
    <t>Sources: Revised GCSE and equivalent results in England: 2016 to 2017; National curriculum assessments: key stage 2, 2017 (revised); release schedule: annually</t>
  </si>
  <si>
    <t>Source: National Infrastructure and Construction Pipeline; release schedule: annually</t>
  </si>
  <si>
    <t>We have set an ambition to deliver 30,000 apprenticeships in road and rail this Parliament. The ‘Transport Infrastructure Skills Strategy’ published on 28 January 2016, sets out how we will monitor and report on progress.</t>
  </si>
  <si>
    <t>Source: DfT Journey Time Statistics; release schedule: twice annually</t>
  </si>
  <si>
    <t>Source: Transport Focus National Rail Passenger Survey; release schedule: twice annually</t>
  </si>
  <si>
    <t>Source: National Road Users’ Satisfaction Survey 2016-2017; release schedule: annually</t>
  </si>
  <si>
    <t>Source: Office Road and Rail; release schedule: quarterly</t>
  </si>
  <si>
    <t>Source: DfT Frequency and waiting time statistics on buses; release schedule: annually</t>
  </si>
  <si>
    <t>Source: Road congestion and reliability statistics; release schedule: quarterly</t>
  </si>
  <si>
    <t>Source: DfT vehicles statistics table VEH0170 ; release schedule: quarterly</t>
  </si>
  <si>
    <t>Source: Reported road casualties Great Britain, provisional estimates July to September 2017; release schedule: quarterly</t>
  </si>
  <si>
    <t>GOV</t>
  </si>
  <si>
    <t>Get the best Brexit deal for Britain</t>
  </si>
  <si>
    <t>Negotiate for a deep and special partnership with the EU for when the UK leaves in March 2019</t>
  </si>
  <si>
    <t>Legislate to ensure a smooth and orderly exit, through the EU (Withdrawal) Bill and further legislation</t>
  </si>
  <si>
    <t>Make the economy work for everyone</t>
  </si>
  <si>
    <t>Implement our Industrial Strategy to boost the productivity and earning power of people throughout the UK</t>
  </si>
  <si>
    <t>Invest in our public services, including an additional £6.3 billion for the NHS</t>
  </si>
  <si>
    <t>Continue to control public spending and get debt falling as a share of GDP in 2020/21</t>
  </si>
  <si>
    <t>Build the homes people need</t>
  </si>
  <si>
    <t>Deliver the policies set out in our Housing White Paper and at Autumn Budget to reform the housing market and increase the supply of new homes, on track to reach 300,000 a year on average</t>
  </si>
  <si>
    <t>Introduce planning reforms that will ensure more land is available for housing, while protecting the Green Belt</t>
  </si>
  <si>
    <t>Help those struggling to get on the housing ladder, through Help to Buy and by exempting first time buyers from stamp duty on homes under £300,000</t>
  </si>
  <si>
    <t>Improve schools, colleges and universities</t>
  </si>
  <si>
    <t>Ensure there is a good school place for every child, with enough teachers and school leaders of sufficient quality</t>
  </si>
  <si>
    <t>Deliver T-Levels as a gold standard for technical and professional excellence, and continue our historic reforms to apprenticeships</t>
  </si>
  <si>
    <t>Thoroughly review post-18 education to make sure that our system is joined up – delivering real choice, quality and value for money for everyone</t>
  </si>
  <si>
    <t>Protect our natural environment</t>
  </si>
  <si>
    <t>Deliver our 25 Year Environment Plan: our comprehensive and long-term approach to protecting and enhancing the environment for the next generation</t>
  </si>
  <si>
    <t>Implement our Clean Air Strategy to tackle all sources of air pollution</t>
  </si>
  <si>
    <t>Slash the amount of waste polluting our land and seas, including by consulting on a deposit return scheme to increase recycling rates</t>
  </si>
  <si>
    <t>Keep our families, communities and country safe</t>
  </si>
  <si>
    <t>Invest in our world-leading security services and maintain and develop our counter-terrorism strategy to protect us from terrorism at home and abroad</t>
  </si>
  <si>
    <t>Support the public sector and civil society in identifying extremists, countering their messages and promoting pluralistic, British values</t>
  </si>
  <si>
    <t>Plan to invest £178 billion in new military equipment over the next decade, creating high-skilled jobs across the whole country</t>
  </si>
  <si>
    <t>Tackle injustices, wherever they exist in our society</t>
  </si>
  <si>
    <t>Tackle the inequalities revealed by the Prime Minister’s race disparity audit</t>
  </si>
  <si>
    <t>Reform mental health legislation and ensure that mental health is prioritised in the NHS</t>
  </si>
  <si>
    <t>Continue to drive down the gender pay gap</t>
  </si>
  <si>
    <t>DCMS</t>
  </si>
  <si>
    <t>Global: drive international trade, attract investment and promote shared values around the world – promoting the UK as a great place to live, work and visit</t>
  </si>
  <si>
    <t>Margot James MP, Minister of State for Digital and the Creative Industries</t>
  </si>
  <si>
    <t>Michael Ellis MP, Parliamentary under Secretary of State for Arts, Heritage and Tourism</t>
  </si>
  <si>
    <t>Tracey Crouch MP, Parliamentary under Secretary of State for Sport and Civil Society</t>
  </si>
  <si>
    <t>Matthew Gould, Director General for Digital and Media Policy</t>
  </si>
  <si>
    <t>Helen Judge, Director General for Performance and Strategy</t>
  </si>
  <si>
    <t>Lead the UK’s digital negotiations and engagement with the EU</t>
  </si>
  <si>
    <t>Ensure that the UK government’s negotiation objectives on digital are fully prepared</t>
  </si>
  <si>
    <t>Deliver international engagement, trade promotion and inward investment strategies for digital, tech, cultural and creative industries
(contributes to SDG 8 and 9)</t>
  </si>
  <si>
    <t>Deliver an engagement programme on digital and cultural policy with international institutions and countries around the world</t>
  </si>
  <si>
    <t>Deliver a trade promotion and inward/outward investment strategy for digital trade, tech and creative industries</t>
  </si>
  <si>
    <t>Provide global leadership on digital trade (contributes to SDG 9)</t>
  </si>
  <si>
    <t>Lead the UK’s digital policy in trade negotiations and ensure that the UK government supports DCMS sectors after EU Exit</t>
  </si>
  <si>
    <t>Drive the UK’s digital trade programme, underpinned by cross-border data flows</t>
  </si>
  <si>
    <t>Help to deliver a successful outcome to EU Exit negotiations</t>
  </si>
  <si>
    <t>Ensure that the UK government is fully prepared and coordinated for all EU exit negotiations in DCMS sectors</t>
  </si>
  <si>
    <t>Lead strategic engagement with EU member states, EU institutions, businesses and opinion formers in support of DCMS negotiation objectives</t>
  </si>
  <si>
    <t>Lead ongoing business with the EU in DCMS sectors, such that the UK continues to meet its obligations while a full member, maintaining strong relationships with the EU27 and the Commission</t>
  </si>
  <si>
    <t>Market Britain across the world to promote jobs and growth by strengthening cultural exports and promoting inward investment (contributes to SDG 8, 9 and 16)</t>
  </si>
  <si>
    <t>Build Britain’s presence overseas through cultural diplomacy, international visits and the GREAT programme</t>
  </si>
  <si>
    <t>Promote cultural exports to increase their value to the UK economy</t>
  </si>
  <si>
    <t>Contribute to the cross-government soft power and prosperity agenda</t>
  </si>
  <si>
    <t>Back the tourism sector (contributes to SDG 8)</t>
  </si>
  <si>
    <t>1.6.1</t>
  </si>
  <si>
    <t>Work with the tourism sector to increase both domestic and international visitor numbers</t>
  </si>
  <si>
    <t>1.6.2</t>
  </si>
  <si>
    <t>Ensure that government and industry are working with common purpose to boost English and UK tourism, including through collaboration on a potential visitor economy sector deal as part of the Industrial Strategy and the Discover England Fund</t>
  </si>
  <si>
    <t>1.6.3</t>
  </si>
  <si>
    <t>Ensure the tourism industry is productive and internationally competitive; and that the labour force is sufficient to meet need</t>
  </si>
  <si>
    <t>1.6.4</t>
  </si>
  <si>
    <t>Make it easier for visitors to explore beyond London</t>
  </si>
  <si>
    <t>Use the Government Art Collection to promote the best of our arts, heritage and culture</t>
  </si>
  <si>
    <t>1.7.1</t>
  </si>
  <si>
    <t>Create displays in ministerial offices and diplomatic buildings across the world and contribute to soft power</t>
  </si>
  <si>
    <t>1.7.2</t>
  </si>
  <si>
    <t>Undertake an ongoing programme of conserving, researching and interpreting the collection for current and future generations to appreciate, enjoy and learn</t>
  </si>
  <si>
    <t>Deliver elite sporting success</t>
  </si>
  <si>
    <t>1.8.1</t>
  </si>
  <si>
    <t>Work to ensure success for Team GB and Paralympics GB in the Olympic and Paralympic Games, via UK Sport funding to athletes and their teams through their national governing bodies</t>
  </si>
  <si>
    <t>1.8.2</t>
  </si>
  <si>
    <t>Implement both the Review of Criminalisation of Doping in Sport and the Tailored Review of UK Anti-Doping</t>
  </si>
  <si>
    <t>Successfully host major sporting events, to promote the UK on the international stage</t>
  </si>
  <si>
    <t>1.9.1</t>
  </si>
  <si>
    <t>Continue to work with UK Sport and others on the successful delivery of a number of major events, including the Union Cycliste Internationale Road World Championships in 2019 and the Rugby League World Cup in 2021</t>
  </si>
  <si>
    <t>1.10</t>
  </si>
  <si>
    <t>Deliver a successful and safe Commonwealth Games 2022</t>
  </si>
  <si>
    <t>1.10.1</t>
  </si>
  <si>
    <t>Deliver the Games as a partnership between the UK government, Birmingham, and an Organising Committee, working alongside Commonwealth Games England and the Commonwealth Games Federation</t>
  </si>
  <si>
    <t>1.10.2</t>
  </si>
  <si>
    <t>Establish and sponsor the Organising Committee for the Birmingham 2022 Commonwealth Games, coordinating activities to secure benefits for the West Midlands and beyond, including opportunities around international trade and tourism</t>
  </si>
  <si>
    <t>1.10.3</t>
  </si>
  <si>
    <t>Coordinate the government’s role in delivering the Games, including leading on areas relating to the delivery of the Games</t>
  </si>
  <si>
    <t>Enable the data economy and protecting data rights: delivering domestic, European and international data protection policy (contributes to SDG 9)</t>
  </si>
  <si>
    <t>1.11.1</t>
  </si>
  <si>
    <t>Work to continue uninterrupted data flows between the UK and EU after leaving the EU; delivering the optimal UK data protection regime</t>
  </si>
  <si>
    <t>1.11.2</t>
  </si>
  <si>
    <t>Continue to build on the culture of data confidence and trust, safeguarding citizens and supporting business in the global economy</t>
  </si>
  <si>
    <t>1.11.3</t>
  </si>
  <si>
    <t>Use legislation, including the Data Protection Bill, to create a modern data protection regime that provides clear responsibilities for organisations on data protection and strengthens individual rights</t>
  </si>
  <si>
    <t>1.11.4</t>
  </si>
  <si>
    <t>Ensure our data protection regime continues to support business innovation, scientific progress, and freedom of speech, and adapts to changes in technology and society</t>
  </si>
  <si>
    <t>Promote the UK approach to a free and open internet and defend UK public policy interests in international discussions and negotiations (contributes to SDG 9)</t>
  </si>
  <si>
    <t>1.12.1</t>
  </si>
  <si>
    <t>Build a positive UK narrative for the International Telecommunication Union Plenipotentiary Conference to secure a successful outcome to the negotiations</t>
  </si>
  <si>
    <t>1.12.2</t>
  </si>
  <si>
    <t>Influence the outcome of negotiations on digital and internet policy to ensure they reflect UK public policy in a variety of multilateral for a</t>
  </si>
  <si>
    <t>1.12.3</t>
  </si>
  <si>
    <t>Convene regular cross-industry stakeholder consultation groups, notably through the Multistakeholder Advisory Group on Internet Governance</t>
  </si>
  <si>
    <t>International tourism visits (provisional)</t>
  </si>
  <si>
    <t>Source: Office for National Statistics; release schedule: annual</t>
  </si>
  <si>
    <t>Total expenditure by overseas residents</t>
  </si>
  <si>
    <t>Expenditure outside London by overseas residents</t>
  </si>
  <si>
    <t>Trade</t>
  </si>
  <si>
    <t>Source: DCMS Economic Estimates; release schedule: annual</t>
  </si>
  <si>
    <t>Growth: grow an economy that is creative, innovative and works for everyone</t>
  </si>
  <si>
    <t>Build an inclusive economy in partnership with business and the finance sector (contributes to SDG 9,10 and 11)</t>
  </si>
  <si>
    <t>Develop enterprising solutions to social challenges in partnership with the finance, responsible business and social enterprise sectors</t>
  </si>
  <si>
    <t>Expand the dormant assets scheme, and direct funds to high-impact social programmes</t>
  </si>
  <si>
    <t>Increase the number of successful public service mutuals, and increase the amount of capital devoted to achieving positive social impact, particularly in areas of government priority</t>
  </si>
  <si>
    <t>Develop a world leading digital economy (contributes to SDG 8 and 9)</t>
  </si>
  <si>
    <t>Contribute fully to a thriving, productive, and growing economy by delivering a world-leading digital economy that works for everyone</t>
  </si>
  <si>
    <t>Continue to evolve the UK’s Digital Strategy and deliver on its commitments, ensuring the UK continues to be recognised as an attractive location for digital and tech sector businesses</t>
  </si>
  <si>
    <t>Establish a new international Tech Hub network to deliver overseas development objectives, supporting the UK tech sector to succeed in overseas markets, and deliver targeted and effective trade and investment promotion activities</t>
  </si>
  <si>
    <t>Develop the Digital Charter: a rolling programme of work to make the UK both the safest place to be online and the best place to start and grow a digital business (contributes to SDG 8 and 9)</t>
  </si>
  <si>
    <t>Develop policies and actions that will make the UK the safest and fairest place to be online, and drive innovation and growth across the economy</t>
  </si>
  <si>
    <t>Work with industry, civil society, the wider public and like-minded countries to build consensus behind our approach</t>
  </si>
  <si>
    <t>Establish the Centre for Data Ethics and Innovation (contributes to SDG 9)</t>
  </si>
  <si>
    <t>Ensure we have a governance regime that fully supports both ethical and innovative uses of data technologies</t>
  </si>
  <si>
    <t>Engage with industry, regulators, civil society and the public to understand concerns and needs</t>
  </si>
  <si>
    <t>Support the economic success of the Creative Industries (contributes to SDG 8 and 10)</t>
  </si>
  <si>
    <t>Implement the Creative Industries sector deal</t>
  </si>
  <si>
    <t>Provide targeted interventions to support a thriving creative industries sector and unlock growth</t>
  </si>
  <si>
    <t>Work with OGDs and their agencies to secure our aims for the creative industries, including protecting intellectual property</t>
  </si>
  <si>
    <t>Promote the functioning of efficient telecoms markets and high levels of consumer protection and confidence (contributes to SDG 9)</t>
  </si>
  <si>
    <t>Generate consumer trust, provide transparency, and ensure individuals have access to all the information they need to take informed decisions within our world class connectivity infrastructure</t>
  </si>
  <si>
    <t>Work with Ofcom to better engage consumers and reduce unfair practices</t>
  </si>
  <si>
    <t>Monitor developments in telecoms markets to ensure consumers continue to receive choice, value for money and protection from unfair practices</t>
  </si>
  <si>
    <t>Implement measures from the Digital Economy Act, which will support businesses and consumers in accessing high quality, fast, digital services; protect citizens online; and support our creative industries</t>
  </si>
  <si>
    <t>Promote measures to crack down on unacceptable behaviour in the secondary ticketing market</t>
  </si>
  <si>
    <t>Work to implement provision S.105 (assigns a unique ticket number) and S.106 (criminalising automated bulk buying) of the Digital Economy Act 2017</t>
  </si>
  <si>
    <t>Continue to work with the ticketing industry, regulatory bodies, and online platforms to crack down on unacceptable behaviour in the ticketing market</t>
  </si>
  <si>
    <t>Increase cyber security economic growth (contributes to SDG 8 and 9)</t>
  </si>
  <si>
    <t>Build confidence in our future cyber security through partnerships with industry and academia, which will provide for a sustainable cyber economy and ecosystem</t>
  </si>
  <si>
    <t>Embed a secure by design way of working into wider strategic growth interventions that industry can adopt and emulate</t>
  </si>
  <si>
    <t>Make the UK one of the safest places in the world to do business in cyberspace (contributes to SDG 8 and 9)</t>
  </si>
  <si>
    <t>Ensure we have the right regulatory framework in place to help businesses manage their cyber risk effectively, including using the Data Protection Bill, to bring the General Data Protection Regulation and security of Network and information Systems directive into UK law</t>
  </si>
  <si>
    <t>Support the UK in being a global leader in telecoms security and resilience, ensuring safe and reliable telecoms services for the UK public</t>
  </si>
  <si>
    <t>Ensure we have the right regulatory framework in place to help businesses manage their cyber risks effectively</t>
  </si>
  <si>
    <t>Promote digital skills and inclusion (contributes to SDG 4, 8 and 9)</t>
  </si>
  <si>
    <t>Ensure that we continue to tackle the root causes of digital exclusion and that everyone can increase their digital capability to make the most of the digital world</t>
  </si>
  <si>
    <t>Support policies and actions which develop the full range of digital skills that individuals and companies across the country need and support people to develop new skills and re-skill throughout their working lives</t>
  </si>
  <si>
    <t>Through initiatives such as the Digital Skills Partnership, boost collaborations between the public, private and third sector, to tackle the digital skills gap in a co-ordinated and coherent way</t>
  </si>
  <si>
    <t>Work to build an Artificial Intelligence (AI) and data-driven economy (contributes to SDG 8 and 9)</t>
  </si>
  <si>
    <t>2.11.1</t>
  </si>
  <si>
    <t>Implement the AI Sector Deal: promote the development and adoption of AI in the UK, drawing on the recommendations of the 2017 independent AI review, ‘Growing the AI industry in the UK’</t>
  </si>
  <si>
    <t>2.11.2</t>
  </si>
  <si>
    <t>Meet the “grand challenge” of AI identified in the Industrial Strategy White Paper by maximising its economic and societal benefits across the country</t>
  </si>
  <si>
    <t>2.11.3</t>
  </si>
  <si>
    <t>Work with industry on improving data and AI skills; access to and availability of data; and adoption of AI across the economy</t>
  </si>
  <si>
    <t>Strengthen the data economy and maximising the benefits from government’s own data (contributes to SDG 8 and 9)</t>
  </si>
  <si>
    <t>2.12.1</t>
  </si>
  <si>
    <t>Put building blocks in place to establish and develop a successful data economy; examples include: developing skills, legal frameworks, and governance to ensure ethical and responsible use of data, whilst maintaining public confidence and trust</t>
  </si>
  <si>
    <t>2.12.2</t>
  </si>
  <si>
    <t>Continue work to improve the use of data by government in public services; and the wider value derived from government’s own data</t>
  </si>
  <si>
    <t>2.12.3</t>
  </si>
  <si>
    <t>Take forward a new programme of work to strengthen the data economy and government’s overarching data strategy</t>
  </si>
  <si>
    <t>GVA contribution from DCMS sectors</t>
  </si>
  <si>
    <t>GVA contribution by DCMS sector, (£billions)</t>
  </si>
  <si>
    <t>Employment</t>
  </si>
  <si>
    <t>Source: DCMS Economic Estimates; release schedule: annual.</t>
  </si>
  <si>
    <t>Digital connectivity: continually drive the UK’s connectivity, telecommunications and digital sectors</t>
  </si>
  <si>
    <t>Margot James MP, Minister of State for Digital and Creative Industries</t>
  </si>
  <si>
    <t>Deliver a world class broadband infrastructure (contributes to SDG 9)</t>
  </si>
  <si>
    <t>Stimulate the market through promotion of Local Full Fibre Networks - using public sector assets to drive supply and gigabit broadband voucher to drive demand</t>
  </si>
  <si>
    <t>Ensure there is 100% UK basic broadband coverage by continuing to subsidise connections (satellite and wireless in the hardest to reach areas), via the Broadband Delivery UK administered Better Broadband Scheme</t>
  </si>
  <si>
    <t>Implement the broadband Universal Service Obligation, with a minimum speed of at least 10Mbps</t>
  </si>
  <si>
    <t>Undertake a review of future telecoms infrastructure to create the market and policy conditions for the widespread roll out of full fibre networks and 5G, at pace</t>
  </si>
  <si>
    <t>Maintain a world class communications infrastructure and creating value from the release of radio spectrum (contributes to SDG 9)</t>
  </si>
  <si>
    <t>Deliver high quality, consistent, mobile coverage where people and businesses live, work and travel in the UK</t>
  </si>
  <si>
    <t>Release 750MHz of public sector spectrum under 10GHz by 2022</t>
  </si>
  <si>
    <t>Effectively mitigate 4G mobile interference with Digital Terrestrial Television at 800 MHz until the end of 2018</t>
  </si>
  <si>
    <t>Improve mobile connectivity for rail passengers working closely with Department for Transport on improving WiFi and mobile phone signal on trains</t>
  </si>
  <si>
    <t>Clear the 700 MHz spectrum for mobile broadband use (contributes to SDG 9)</t>
  </si>
  <si>
    <t>Clear the 700 MHz spectrum by May 2020, ensuring affected TV viewers are given appropriate support to avoid loss of service</t>
  </si>
  <si>
    <t>Provide a Help Scheme for the Programme Makers and Special Events (PMSE) sector to compensate for the loss of spectrum - supporting the departmental objective of improved mobile connectivity</t>
  </si>
  <si>
    <t>Make the UK a world-leader in 5G (contributes to SDG 9)</t>
  </si>
  <si>
    <t>Continue our national programme of coordinated 5G Testbeds &amp; Trials</t>
  </si>
  <si>
    <t>Foster the development of the UK’s 5G ecosystem to ensure that the UK and UK businesses are well placed to maximise the benefits of 5G</t>
  </si>
  <si>
    <t>Establish the conditions under which 5G networks and services can be deployed in a timely way to drive efficiency and productivity</t>
  </si>
  <si>
    <t>Create new opportunities for UK businesses at home and abroad and encourage inward investment</t>
  </si>
  <si>
    <t>Stimulate delivery of Local Full Fibre Networks (contributes to SDG 9)</t>
  </si>
  <si>
    <t>Deliver a new national programme to incentivise and accelerate commercial investment in full fibre broadband networks, by harnessing public sector demand and stimulating private sector demand to reduce financial risk for investors</t>
  </si>
  <si>
    <t>Ensure the programme drives investment in future-proofing broadband connectivity - a major step towards achieving the government’s vision for full fibre broadband as the future of UK digital infrastructure, supporting future 5G capabilities</t>
  </si>
  <si>
    <t>3.5.3</t>
  </si>
  <si>
    <t>The DCMS “barrier busting” team will work with the telecoms industry, local authorities, government departments, and relevant industry bodies to remove barriers to deploying more fibre</t>
  </si>
  <si>
    <t>Enhance the security and resilience of the telecoms sector (contributes to SDG 9)</t>
  </si>
  <si>
    <t>3.6.1</t>
  </si>
  <si>
    <t>Improve the cyber defences of communications service providers by developing a threat-led cyber assessment programme</t>
  </si>
  <si>
    <t>3.6.2</t>
  </si>
  <si>
    <t>Drive awareness of communications service providers personnel security risks through the deployment of a maturity model</t>
  </si>
  <si>
    <t>3.6.3</t>
  </si>
  <si>
    <t>Review and protect key critical assets and processes to pre-empt defined national security scenarios</t>
  </si>
  <si>
    <t>Percentage of premises with access to superfast broadband (24mbps)</t>
  </si>
  <si>
    <t>Source: Think Broadband; release schedule: monthly</t>
  </si>
  <si>
    <t>Percentage of UK premises with indoor mobile call coverage from all operators</t>
  </si>
  <si>
    <t>Source: Ofcom Connected Nations Report; release schedule: annual</t>
  </si>
  <si>
    <t>Percentage of UK Geographic area covered by all operators for 4G services</t>
  </si>
  <si>
    <t>Percentage of UK indoor premises with 4G coverage from all operators</t>
  </si>
  <si>
    <t>Participation: maximise social action, and participation in culture, sport and physical activity</t>
  </si>
  <si>
    <t>Tracey Crouch MP, Parliamentary Under Secretary of State for Sport and Civil Society</t>
  </si>
  <si>
    <t>Michael Ellis MP, Parliamentary Under Secretary of State for Arts, Heritage and Tourism</t>
  </si>
  <si>
    <t>Lord Ashton of Hyde, Parliamentary Under Secretary of State</t>
  </si>
  <si>
    <t>Increase participation in arts and culture and deliver the digital culture project (contributes to SDG 3 and 11)</t>
  </si>
  <si>
    <t>Continue to deliver on the 2016 Culture White Paper, ensuring everyone enjoys the opportunities culture offers no matter where they start in life</t>
  </si>
  <si>
    <t>Implement the commitments set out in the Culture is Digital report to extend the reach, innovation and resilience of the cultural sector</t>
  </si>
  <si>
    <t>Ensure that the riches of our culture benefit communities across the country, and that the power of culture increases our international standing, including by supporting cultural investment, resilience, and reform</t>
  </si>
  <si>
    <t>Support the establishment of The Factory in Manchester, Sadler’s Wells East in Queen Elizabeth Olympic Park, and a new concert hall in Edinburgh</t>
  </si>
  <si>
    <t>Increase participation in, engagement with and access to sport and physical activity (contributes to SDG 3 and 11)</t>
  </si>
  <si>
    <t>Work with a broad range of partners to encourage more people from every background to regularly and meaningfully take part in sport and physical activity, to volunteer in sport and to experience live sport</t>
  </si>
  <si>
    <t>Continue to work, with Sport England in particular, on our cross-government Sporting Future strategy</t>
  </si>
  <si>
    <t>Consider the government’s position in relation to standing at football, working with the Sports Grounds Safety Authority and others, and taking account of the best available evidence</t>
  </si>
  <si>
    <t>Build a sustainable future for libraries (contributes to SDG 4)</t>
  </si>
  <si>
    <t>Continue to support public library services across England to build a sustainable future for libraries, including through the Libraries Taskforce, Arts Council and British Library</t>
  </si>
  <si>
    <t>Support public libraries to provide access to e-books without charge, while ensuring appropriate compensation for authors</t>
  </si>
  <si>
    <t>Increase access to the Government Art Collection (contributes to SDG 4)</t>
  </si>
  <si>
    <t>Create opportunities to engage a diverse audience with British art by displaying works from the collection in Government buildings in the UK and abroad and contributing to soft power</t>
  </si>
  <si>
    <t>Continue to extend the public engagement programme in the UK with guided tours, and displays, and through the website</t>
  </si>
  <si>
    <t>Loaning works of art to public exhibitions in the UK and abroad</t>
  </si>
  <si>
    <t>UK City of Culture, Great Exhibition of the North and Northern Cultural Regeneration Fund (contributes to SDG 10 and 11)</t>
  </si>
  <si>
    <t>4.5.1</t>
  </si>
  <si>
    <t>Continue to develop the role of culture in place-making and economic growth, including through delivery of the Great Exhibition of the North in Newcastle and Gateshead</t>
  </si>
  <si>
    <t>4.5.2</t>
  </si>
  <si>
    <t>Secure a legacy from the Great Exhibition of the North through the Northern Cultural Regeneration Fund, and support Coventry as the UK City of Culture 2021</t>
  </si>
  <si>
    <t>Protect, preserve and promote museums, cultural property, and the art market for the enjoyment and learning of audiences</t>
  </si>
  <si>
    <t>4.6.1</t>
  </si>
  <si>
    <t>Ensure that the world-class collections held by the DCMS-sponsored museums are protected and preserved and that DCMS-sponsored museums and permanent collections remain free to access</t>
  </si>
  <si>
    <t>4.6.2</t>
  </si>
  <si>
    <t>Work with the British Museum, the Science Museum and the Victoria &amp; Albert Museum to deliver the Blythe House programme</t>
  </si>
  <si>
    <t>4.6.3</t>
  </si>
  <si>
    <t>Ensure the most important cultural objects can be acquired or loaned and put on display by public institutions for the benefit of the nation</t>
  </si>
  <si>
    <t>4.6.4</t>
  </si>
  <si>
    <t>Lead the government’s relationship with the UK art market which is the second largest globally</t>
  </si>
  <si>
    <t>Support the best of our arts and culture and promoting its role in delivering positive social outcomes for communities and individuals around England (contributes to SDG 11)</t>
  </si>
  <si>
    <t>4.7.1</t>
  </si>
  <si>
    <t>Work closely with our Arms Length Bodies to ensure the widest possible engagement with the very best of arts and culture, increasing the personal, economic, and social benefits at a local and national level through effective policy making and public investment</t>
  </si>
  <si>
    <t>4.7.2</t>
  </si>
  <si>
    <t>Deliver the Cultural Development Fund between 2018 and 2020, supporting towns and cities to develop transformative, creative and culture-led economic growth</t>
  </si>
  <si>
    <t>Promote and protect the historic environment so that future generations can appreciate and enjoy heritage assets (contributes to SDG 11)</t>
  </si>
  <si>
    <t>4.8.1</t>
  </si>
  <si>
    <t>Protect our historic built environment through the statutory protection system</t>
  </si>
  <si>
    <t>4.8.2</t>
  </si>
  <si>
    <t>Sponsor world heritage sites in the UK, using them to promote tourism and soft power</t>
  </si>
  <si>
    <t>4.8.3</t>
  </si>
  <si>
    <t>Deliver sustainable development and management in the heritage sector</t>
  </si>
  <si>
    <t>Support people of all ages to thrive and give back to their communities (contributes to SDG 10 and 11)</t>
  </si>
  <si>
    <t>4.9.1</t>
  </si>
  <si>
    <t>Help tackle loneliness in England by publishing a cross-government strategy, developing indicators with ONS and launching an innovation grant fund</t>
  </si>
  <si>
    <t>4.9.2</t>
  </si>
  <si>
    <t>Support a range of interventions that help young people and adults of all ages to develop skills for the future economy and to be active participants in their communities</t>
  </si>
  <si>
    <t>4.9.3</t>
  </si>
  <si>
    <t>Transition the National Citizen Service to a Royal Charter Body with clearer accountability and a stronger focus on value for money so young people can continue to benefit from the programme</t>
  </si>
  <si>
    <t>4.10</t>
  </si>
  <si>
    <t>Support transition from Blythe House to alternative sites for national museum collections</t>
  </si>
  <si>
    <t>4.10.1</t>
  </si>
  <si>
    <t>Support museums to move from Blythe House and preserve, protect, and improve public access to the national museum collections currently stored there</t>
  </si>
  <si>
    <t>Deliver ceremonial and commemorative activities</t>
  </si>
  <si>
    <t>4.11.1</t>
  </si>
  <si>
    <t>Continue to deliver a programme of national First World War commemorative events</t>
  </si>
  <si>
    <t>4.11.2</t>
  </si>
  <si>
    <t>Deliver an appropriate dedication event for the new Memorial to British Victims of Overseas Terrorism</t>
  </si>
  <si>
    <t>4.11.3</t>
  </si>
  <si>
    <t>Coordinate high profile ceremonial activities such as Remembrance Sunday at the Cenotaph</t>
  </si>
  <si>
    <t>Make public appointments that represent diverse sectors and communities (contributes to SDG 5, 10 and 11)</t>
  </si>
  <si>
    <t>4.12.1</t>
  </si>
  <si>
    <t>Ensure public appointments to the Boards of Public Bodies are representative of the diverse sectors and communities they serve</t>
  </si>
  <si>
    <t>4.12.2</t>
  </si>
  <si>
    <t>Ensure that Public Bodies comprise skilled and experienced individuals that lead and provide good governance</t>
  </si>
  <si>
    <t>Percentage of adults engaging in arts, heritage, libraries, museums, and galleries</t>
  </si>
  <si>
    <t>Source: Taking Part Survey; release schedule: annual</t>
  </si>
  <si>
    <t>Visitors to DCMS-sponsored museums and galleries</t>
  </si>
  <si>
    <t>Source: Monthly Museum visitor figures; release schedule: monthly</t>
  </si>
  <si>
    <t>Subjective wellbeing</t>
  </si>
  <si>
    <t>Source: ONS; release schedule: quarterly</t>
  </si>
  <si>
    <t>Number of National Citizen Service Participants</t>
  </si>
  <si>
    <t>Source: Parliament.uk</t>
  </si>
  <si>
    <t>Percentage of adults who are physically active</t>
  </si>
  <si>
    <t>Source: Active Lives Survey; release schedule: annual</t>
  </si>
  <si>
    <t>Awareness and support for First World War centenary activities.</t>
  </si>
  <si>
    <t>Source: Taking Part Survey; release schedule: quarterly</t>
  </si>
  <si>
    <t>Society: make our society safe, fair and informed, online and offline</t>
  </si>
  <si>
    <t>Support a healthy, sustainable and world-leading UK media market</t>
  </si>
  <si>
    <t>Defend a free media, including protecting appropriate journalistic freedoms in legislation</t>
  </si>
  <si>
    <t>Ensure the ongoing sustainability of business models for high quality news media online; and safeguard the plurality of the media market, supporting the Secretary of State in his quasi-judicial role assessing media mergers</t>
  </si>
  <si>
    <t>Ensure a strong, independent and distinctive public service broadcasting system as part of a dynamic modern media landscape</t>
  </si>
  <si>
    <t>Continue to support the Public Service Broadcasting system (BBC, ITV, STV, UTV, Channel 4, Channel 5 and S4C) and encourage it to provide for the UK as a whole - including through Channel 4 relocating staff and spending more on programmes out of London</t>
  </si>
  <si>
    <t>Maintain oversight of the BBC’s delivery of reforms agreed as part of the new Charter, including the role of Ofcom as the new regulator, and piloting the new contestable fund, which the government committed to in May 2016. We will develop a business case and publish a policy statement later in 2018 setting out how the fund will operate</t>
  </si>
  <si>
    <t>Promote the social contribution of the creative industries, and managing harms (contributes to SDG 11)</t>
  </si>
  <si>
    <t>Ensure that industry is playing an active role in supporting the government’s social responsibility agenda</t>
  </si>
  <si>
    <t>Intervene to reduce social harms to audiences that receive creative content and services</t>
  </si>
  <si>
    <t>Promote diversity and tackle under representation in the creative industries</t>
  </si>
  <si>
    <t>Support civil society organisations to thrive (contributes to SDG 11)</t>
  </si>
  <si>
    <t>Develop an ambitious Civil Society Strategy</t>
  </si>
  <si>
    <t>Supporting civil society to thrive so that it can contribute to making economically and socially successful places across the country</t>
  </si>
  <si>
    <t>Enable a strong regulatory landscape through the Charity Commission and Fundraising Regulator</t>
  </si>
  <si>
    <t>Ensure that commercial gambling is socially responsible (contributes to SDG 3)</t>
  </si>
  <si>
    <t>Balance the potential for economic growth, what is good for British racing and the need to protect communities and vulnerable people</t>
  </si>
  <si>
    <t>Ensure effective regulation of the gambling industry, including the rapidly developing online sector</t>
  </si>
  <si>
    <t>Promote social responsibility within the gambling industry</t>
  </si>
  <si>
    <t>Enable the National Lottery and other lotteries to thrive (contributes to SDG 3)</t>
  </si>
  <si>
    <t>Ensure that the National Lottery and society lotteries are able to continue to generate returns to good causes, while minimising risks of harm to players</t>
  </si>
  <si>
    <t>Work with the Gambling Commission to prepare for the 4th Licence Competition to ensure it delivers a sustainable and successful future for the National Lottery</t>
  </si>
  <si>
    <t>Maintain a safe and open internet to make the UK the safest place in the world to be online (contributes to SDG 9)</t>
  </si>
  <si>
    <t>Work across government and with industry we will ensure measures are in place to ensure citizens are safe when online</t>
  </si>
  <si>
    <t>Implement child protection measures through the Digital Economy Act, including age verification for online pornography, and leading the UK’s domestic strategy for dealing with fake news and disinformation</t>
  </si>
  <si>
    <t>Implement the Internet Safety Strategy to make online environments safer for all users, including support for children, parents and carers</t>
  </si>
  <si>
    <t>Honour individuals and organisations that make exceptional contributions to society (contributes to SDG 11)</t>
  </si>
  <si>
    <t>Lead the DCMS honours and awards process, including ownership and delivery of Arts, Media, and Sports honours lists</t>
  </si>
  <si>
    <t>Deliver the annual Queens Award for Voluntary Services - MBEs for voluntary groups, which is awarded by HM The Queen and input into the Economy and Community, Voluntary and Local Services Honours list twice a year</t>
  </si>
  <si>
    <t>Satisfaction with Public Service Broadcasting</t>
  </si>
  <si>
    <t>Agile and efficient: ensure DCMS is fit for the future with the right skills, culture and connections</t>
  </si>
  <si>
    <t>Ensure DCMS is fit for the future with the right diversity, skills, culture and connections</t>
  </si>
  <si>
    <t>Engage our people to further embed our vision and values, roll out smarter working, improve our induction processes and review our organisational design and explore options for establishing a presence outside London</t>
  </si>
  <si>
    <t>Drive the combined contribution of our resilient and innovative DCMS ALBs to deliver our objectives</t>
  </si>
  <si>
    <t>Provide effective finance, commercial, HR, corporate strategy, analysis, news and communications functions, a strong project delivery profession, ministerial support, devolution capability and ensure DCMS receives high quality legal advice</t>
  </si>
  <si>
    <t>DCMS Civil Service People Survey employee engagement index</t>
  </si>
  <si>
    <t>Continue to be an inclusive employer, representing the diversity of modern Britain and providing equality for all, to bring insights and innovation to decision making</t>
  </si>
  <si>
    <t>Ensure all HR policy development considers Public Sector Equality Duty impacts, benchmarking ourselves against best practice and maintaining our close ties with relevant external bodies</t>
  </si>
  <si>
    <t>Consider diversity impacts when taking decisions on pay, and continue to use recruitment processes that are fair and open</t>
  </si>
  <si>
    <t>Support and promote the work of DCMS Networks, alongside our senior team diversity champions</t>
  </si>
  <si>
    <t>CO</t>
  </si>
  <si>
    <t>Maintain the integrity of the Union, coordinate the security of the realm and sustain a flourishing democracy</t>
  </si>
  <si>
    <t>The Rt Hon David Lidington CBE MPChancellor of the Duchy of Lancaster and Minister for the Cabinet Office</t>
  </si>
  <si>
    <t>Chloe Smith MP, Minister for the Constitution</t>
  </si>
  <si>
    <t>Mark Sedwill, National Security Adviser</t>
  </si>
  <si>
    <t>Charles Farr, Chair of the Joint Intelligence Committee</t>
  </si>
  <si>
    <t>Lucy Smith, Director General, UK Governance Group</t>
  </si>
  <si>
    <t>Deliver a stable constitutional settlement that represents a fair deal for every part of our United Kingdom</t>
  </si>
  <si>
    <t>Establish UK frameworks in agreed policy areas in order to secure the UK’s internal market and the government’s ability to strike trade deals and maintain national security</t>
  </si>
  <si>
    <t>Support Ministers in the successful delivery of the devolution clauses of the European Union (Withdrawal) Bill</t>
  </si>
  <si>
    <t>Deliver a communications campaign to increase support for the Union in all parts of the UK, actively working to bring people together by promoting policies that support integration and social cohesion</t>
  </si>
  <si>
    <t>Enable British citizens who have lived abroad for more than 15 years to vote in the next scheduled parliamentary general election</t>
  </si>
  <si>
    <t>Coordinate, deliver and implement the National Security Strategy and respond to National Security threats at home and abroad</t>
  </si>
  <si>
    <t>Manage national security priority programmes, leading and supporting the implementation across government of strategies set by the National Security Council and the National Security Capability Review</t>
  </si>
  <si>
    <t>Support government by effectively discharging key executive functions underpinning national security</t>
  </si>
  <si>
    <t>Assure an effective risk-led process that improves both readiness for and response to crises at local and national levels, and builds the resilience of our critical national infrastructure</t>
  </si>
  <si>
    <t>Coordinate and develop international policy across government</t>
  </si>
  <si>
    <t>Build on the April 2018 Commonwealth Summit to facilitate a smooth transition of responsibility for the UK’s Chair-in-Office (one of the main leadership positions in the Commonwealth) to a new cross Whitehall team in the FCO and help that unit ensure the government delivers on its summit commitments</t>
  </si>
  <si>
    <t>Maintain the delivery of the UK’s commitments agreed at the London Global Anti-Corruption Summit</t>
  </si>
  <si>
    <t>Ensure a stable electoral system and a democracy that works for all</t>
  </si>
  <si>
    <t>Ensure that electoral law supports continued democratic engagement</t>
  </si>
  <si>
    <t>Improve the electoral system and maximise the registration of voters within the UK and for overseas electors (contributes to SDG 16)</t>
  </si>
  <si>
    <t>Publish the Boundary Commission’s proposals in Autumn 2018 before debate</t>
  </si>
  <si>
    <t>Implement the government’s response to the Sir Eric Pickles’ review on electoral fraud</t>
  </si>
  <si>
    <t>1.4.5</t>
  </si>
  <si>
    <t>Implement the government’s response to the Committee on Standards in Public Life report on candidate intimidation, including consulting on the introduction of a new offence in electoral law of intimidating Parliamentary candidates and party campaigners</t>
  </si>
  <si>
    <t>Increase devolution capability and engagement</t>
  </si>
  <si>
    <t>Hold departments to account on agreement and implementation of their devolution engagement and capability plans</t>
  </si>
  <si>
    <t>Improve the capability of the Civil Service to understand devolution and sustain and strengthen the Union (contributes to SDG 16)</t>
  </si>
  <si>
    <t>UK’s soft power rating</t>
  </si>
  <si>
    <t>Source: Portland’s Global ranking of Soft Power 2017; release schedule: annual</t>
  </si>
  <si>
    <t>Support the design and implementation of HM Government’s policies and the Prime Minister’s priorities</t>
  </si>
  <si>
    <t>The Rt Hon David Lidington CBE MP, Chancellor of the Duchy of Lancaster and Minister for the Cabinet Office</t>
  </si>
  <si>
    <t>Oliver Dowden CBE MP, Minister for Implementation</t>
  </si>
  <si>
    <t>Elizabeth Gardiner, First Parliamentary Counsel</t>
  </si>
  <si>
    <t>Shona Dunn, Director General, Economic and Domestic Affairs Secretariat</t>
  </si>
  <si>
    <t>James Quinault, Director, Implementation Unit</t>
  </si>
  <si>
    <t>Establish, monitor and implement the government’s strategic priorities</t>
  </si>
  <si>
    <t>Track the delivery of the Prime Minister’s priority policies and government’s manifesto commitments and wider programme, intervening where delivery or operational performance is at risk</t>
  </si>
  <si>
    <t>Strengthen implementation capability across the Civil Service through training and cross-government best practice sharing</t>
  </si>
  <si>
    <t>Drive policy innovation across government</t>
  </si>
  <si>
    <t>Promote innovative solutions to policy challenges through leading-edge techniques such as the use of behavioural insights</t>
  </si>
  <si>
    <t>Incorporate horizon-scanning into government work by driving up interest in and capability for innovative thinking across government</t>
  </si>
  <si>
    <t>Develop strategies to drive innovative thinking by delivering projects that have a demonstrable impact both on policy outcomes and the capability of civil servants in new policy-making methods</t>
  </si>
  <si>
    <t>Draw up and facilitate the delivery of the government’s legislative agenda</t>
  </si>
  <si>
    <t>Plan and draft the legislative programme</t>
  </si>
  <si>
    <t>Facilitate the passage of Bills and secondary legislation through both Houses of Parliament in accordance to the timetables set by government and Parliament</t>
  </si>
  <si>
    <t>Deliver legislation according to the timetables set by government and Parliament</t>
  </si>
  <si>
    <t>Support the effective operation of Cabinet and Cabinet Committees</t>
  </si>
  <si>
    <t>Support the smooth and cohesive operation of Cabinet, Cabinet Committees and Implementation Task Forces</t>
  </si>
  <si>
    <t>Support departments to secure collective agreement to policies</t>
  </si>
  <si>
    <t>Quality assure information which is passed between departments and Cabinet committees and Implementation Task Forces ensuring a seamless flow of accurate data</t>
  </si>
  <si>
    <t>Deliver cross-cutting projects and services</t>
  </si>
  <si>
    <t>Lead the way - in our role at the centre of government - in coordinating and supporting projects, services and delivery across departments, such as delivery of the UK Geospatial Strategy and the Infrastructure and Project Authority’s work with City and/or City Region Authorities to ensure housing projects they deliver are set up to succeed and have effective assurance. This will enable the government to deliver its manifesto commitments and wider business, and the Prime Minister’s agenda</t>
  </si>
  <si>
    <t>Ensure the delivery of the finest public services by attracting and developing the best public servants and improving the efficiency of government</t>
  </si>
  <si>
    <t>Kevin Cunnington, Director General, Government Digital Service</t>
  </si>
  <si>
    <t>Alex Aiken, Executive Director, Government Communication</t>
  </si>
  <si>
    <t>Lesley-Ann Nash, Director for Public Bodies</t>
  </si>
  <si>
    <t>Rupert McNeil, Government Chief People Officer</t>
  </si>
  <si>
    <t>Tracey Waltho, Director General, Civil Service Group</t>
  </si>
  <si>
    <t>Mike Parsons, Director General of Government Property</t>
  </si>
  <si>
    <t>Tony Meggs, Chief Executive, Infrastructure and Projects Authority</t>
  </si>
  <si>
    <t>Gareth Rhys Williams, Government Chief Commercial Officer</t>
  </si>
  <si>
    <t>Lesley Hume, Executive Director, Fraud Error &amp; Debt</t>
  </si>
  <si>
    <t>Matthew Coates, Director General, Implementation and Coordination</t>
  </si>
  <si>
    <t>Further lead officials: Malcolm Harrison, Chief Executive, Crown Commercial Service
Helen Macnamara, Director General, Propriety and Ethics, Private Office Group
Campbell McCafferty, Government Chief Security Officer</t>
  </si>
  <si>
    <t>Supporting an effective UK exit from the EU, and managing its implications for maintaining the integrity of the union</t>
  </si>
  <si>
    <t>Support the DExEU as departments move into project delivery for EU Exit</t>
  </si>
  <si>
    <t>Continuously develop the support and assurance framework for the EU Exit Domestic Impact portfolio</t>
  </si>
  <si>
    <t>Develop a blueprint for the public procurement regime after EU Exit and support the DExEU and DIT with negotiations on public procurement regulations</t>
  </si>
  <si>
    <t>Through the Functions, support departments to create better public services by bringing the latest and best knowledge and skills to bear on an issue</t>
  </si>
  <si>
    <t>Strengthen digital, technology and the management and use of data across government, by continuing to develop a set of “Government as a Platform” tools to make it easier and faster to develop and operate a simple, good digital service, configurable to a specific service’s need</t>
  </si>
  <si>
    <t>Oversee communications for the government at large, delivering the Prime Minister’s priority campaigns with stakeholders and using data-driven insight to improve the effectiveness of government communication</t>
  </si>
  <si>
    <t>Ensure the Civil Service attracts and retains the best people and offers career paths to get the best from its people creating a great place to work for the Civil Service 2020 vision</t>
  </si>
  <si>
    <t>Build a sustainable talent pipeline through the Ethnic Diversity Programme, Disability Inclusion Programme and the new Diverse Leadership Taskforce (contributes to SDG 16)</t>
  </si>
  <si>
    <t>Create a public estate for public benefit, through helping government departments to identify surplus and under-utilised land to deliver £5bn capital receipts by 2020, and free up more space for housing (contributes to SDG 11)</t>
  </si>
  <si>
    <t>3.2.6</t>
  </si>
  <si>
    <t>Invest in developing our property professionals and provide enhanced asset management through the new Government Property Agency</t>
  </si>
  <si>
    <t>3.2.7</t>
  </si>
  <si>
    <t>Deliver improved cross-government commercial capability, advice and services, and through the Crown Commercial Service, help central government and the wider public sector achieve commercial benefits from the procurement of common goods and services worth up to £2bn over the spending review period to 2020</t>
  </si>
  <si>
    <t>3.2.8</t>
  </si>
  <si>
    <t>Support departments in improving project delivery, cross-departmental prioritisation of government programmes and projects and the delivery of critical infrastructure and enable the delivery of infrastructure and major projects by helping to unlock private sector investment</t>
  </si>
  <si>
    <t>3.2.9</t>
  </si>
  <si>
    <t>Ensure that major projects are set up to succeed and have effective assurance, as well as developing project leadership and building delivery capability in government</t>
  </si>
  <si>
    <t>3.2.10</t>
  </si>
  <si>
    <t>Measure the performance of projects over time, to improve performance of the system and deliver the intended benefits for society and value for money for the taxpayer</t>
  </si>
  <si>
    <t>3.2.11</t>
  </si>
  <si>
    <t>Deliver cross government pilots for using data to identify and prevent fraud across the public sector</t>
  </si>
  <si>
    <t>3.2.12</t>
  </si>
  <si>
    <t>Develop a Debt Centre of Excellence, which will have responsibility for delivering and monitoring Debt Standards to improve capability and drive efficiencies</t>
  </si>
  <si>
    <t>3.2.13</t>
  </si>
  <si>
    <t>Improve grant making across government by continuing to embed grant standards, delivering high quality data insight from the Government Grants Information System (GGIS) and building capability through Grants Centre of Excellence</t>
  </si>
  <si>
    <t>Ensure government continues to work in an open and transparent way</t>
  </si>
  <si>
    <t>Support the publication of data transparency across government</t>
  </si>
  <si>
    <t>Deliver a publicly accessible digital tool and Race Disparity Audit showing the difference in experience and outcome for different racial groups around the UK when interacting with public services</t>
  </si>
  <si>
    <t>Make the Civil Service more effective and efficient and improve the performance of the Cabinet Office, including by the delivery of new commercial models</t>
  </si>
  <si>
    <t>Challenge departments to find efficiencies across government and promote public sector transformation and the vision to be A Brilliant Civil Service</t>
  </si>
  <si>
    <t>Develop an agenda for change to increase future civil service effectiveness, identifying gaps and emerging issues to deliver A Brilliant Civil Service</t>
  </si>
  <si>
    <t>Deliver effective new commercial models to generate direct savings of £50m to the Cabinet Office through dividends from our Joint Ventures</t>
  </si>
  <si>
    <t>Reform, improve and ensure accountability of public bodies, and ensure the best people fill public appointments and that they act in the right way</t>
  </si>
  <si>
    <t>Drive the collective delivery of a simplified, customer centric and cost effective system for the arm’s length provision of public services</t>
  </si>
  <si>
    <t>Maintain a simple and coherent Arms Length Bodies landscape through guidance and classification that supports government reforms</t>
  </si>
  <si>
    <t>Establish a set of principles and standards on transparency for public bodies</t>
  </si>
  <si>
    <t>3.5.4</t>
  </si>
  <si>
    <t>Provide oversight and advice on public appointments across government, the honours system and a wide range of propriety, conduct and policy issues (contributes to SDG 5)</t>
  </si>
  <si>
    <t>3.5.5</t>
  </si>
  <si>
    <t>Ensure that by 2022 50% of public appointees are female and 14% are from ethnic minority backgrounds through the public appointments diversity action plan (contributes to SDG 5 and 10)</t>
  </si>
  <si>
    <t>3.5.6</t>
  </si>
  <si>
    <t>Support and facilitate a fair and diverse honours system</t>
  </si>
  <si>
    <t>3.5.7</t>
  </si>
  <si>
    <t>Maintain an equal number of women and men on the honours lists and improve wider diversity (contributes to SDG 5)</t>
  </si>
  <si>
    <t>Deliver and enhance shared services across government</t>
  </si>
  <si>
    <t>Implement the Shared Services Strategy for Government in collaboration with departments and functions</t>
  </si>
  <si>
    <t>Establish new strategic governance for Government Shared Services throughout the Civil Service</t>
  </si>
  <si>
    <t>Deliver Civil Service and Royal Mail Pensions Schemes</t>
  </si>
  <si>
    <t>3.7.1</t>
  </si>
  <si>
    <t>Deliver the Civil Service and Royal Mail Statutory Pension Schemes in an efficient and cost-effective way</t>
  </si>
  <si>
    <t>3.7.2</t>
  </si>
  <si>
    <t>Begin a programme to develop the new model for Civil Service Pensions arrangement in 2020</t>
  </si>
  <si>
    <t>UK ranking on Open Data Barometer</t>
  </si>
  <si>
    <t>Source: Open Data Barometer</t>
  </si>
  <si>
    <t>Source: Civil Service People Survey: 2017 results; release schedule: annual</t>
  </si>
  <si>
    <t>Public appointment diversity: women in public appointments</t>
  </si>
  <si>
    <t>Source: Cabinet Office</t>
  </si>
  <si>
    <t>Government spend with Small and Medium sized Enterprises (SMEs)</t>
  </si>
  <si>
    <t>Source: Cabinet Office; latest Government published figures: October 2017.</t>
  </si>
  <si>
    <t>Actively embrace the Civil Service Diversity and Inclusion Strategy</t>
  </si>
  <si>
    <t>Maintain an equal number of women and men on the honours lists and improve wider diversity</t>
  </si>
  <si>
    <t>By 2022 ensure that 50% of public appointees are female and 14% are from ethnic minority backgrounds</t>
  </si>
  <si>
    <t>Publish on GOV.UK a dashboard to present key diversity and inclusion data and measures for the Civil Service</t>
  </si>
  <si>
    <t>Publish targets for ethnic minority and disabled representation in new joiners to the Senior Civil Service</t>
  </si>
  <si>
    <t>MHCLG</t>
  </si>
  <si>
    <t>Deliver the homes the country needs</t>
  </si>
  <si>
    <t>The Rt Hon James Brokenshire MP, Secretary of State for Housing, Communities and Local Government</t>
  </si>
  <si>
    <t>Dominic Raab MP, Minister of State for Housing</t>
  </si>
  <si>
    <t>Helen MacNamara, Director General, Housing</t>
  </si>
  <si>
    <t>Net additional dwellings per annum</t>
  </si>
  <si>
    <t>Source: Net supply of housing data; release schedule: annually</t>
  </si>
  <si>
    <t>Gross supply of affordable housing completions</t>
  </si>
  <si>
    <t>Source: Affordable housing supply data; release schedule: annual</t>
  </si>
  <si>
    <t xml:space="preserve">Housing supply: MHCLG will support the delivery of a million homes by the end of 2020 and half a million more by the end of 2022 and put us on track to deliver 300,000 net additional homes a year on average.
</t>
  </si>
  <si>
    <t>Make the vision of a place you call home a reality</t>
  </si>
  <si>
    <t>Heather Wheeler MP, Parliamentary Under Secretary of State</t>
  </si>
  <si>
    <t>Rough sleeping count for England</t>
  </si>
  <si>
    <t>Source: Rough sleeping in England data; release schedule: annually</t>
  </si>
  <si>
    <t>Unintentionally homeless and in priority need (acceptances)</t>
  </si>
  <si>
    <t>Source: Homelessness data; release schedule: annually</t>
  </si>
  <si>
    <t>Helping vulnerable people</t>
  </si>
  <si>
    <t>Access and experience</t>
  </si>
  <si>
    <t>Deliver a sustainable future for local government, strengthening its connection with the communities it serves</t>
  </si>
  <si>
    <t>Rishi Sunak MP, Parliamentary Under Secretary of State (Minister for Local Government)</t>
  </si>
  <si>
    <t>Jo Farrar, Director General, Local Government and Public Services</t>
  </si>
  <si>
    <t>4 year settlement for local councils accepted by</t>
  </si>
  <si>
    <t>Source: Local government finance settlement</t>
  </si>
  <si>
    <t>Create socially and economically stronger and more confident communities</t>
  </si>
  <si>
    <t>Jake Berry MP, Minister for the Northern Powerhouse and Local Growth</t>
  </si>
  <si>
    <t>Lord Bourne of Aberystwyth, Minister for Faith</t>
  </si>
  <si>
    <t>Simon Ridley, Director General, Decentralisation and Growth</t>
  </si>
  <si>
    <t>Families engaged in the Troubled Families Programme</t>
  </si>
  <si>
    <t>Source: Evaluation of the Troubled Families Programme</t>
  </si>
  <si>
    <t>Number of Devolved Administration City Deals</t>
  </si>
  <si>
    <t>Source: City Deals and Growth Deals; release schedule: annually</t>
  </si>
  <si>
    <t>Number of Combined Authority Mayors elected</t>
  </si>
  <si>
    <t>Number of projects which received ERDF growth funding</t>
  </si>
  <si>
    <t>Source: MHCLG data collected on ERDF</t>
  </si>
  <si>
    <t>Build integrated communities</t>
  </si>
  <si>
    <t>Better public services that respond to community needs</t>
  </si>
  <si>
    <t>Deliver local growth strategies</t>
  </si>
  <si>
    <t>Invest in our communities</t>
  </si>
  <si>
    <t>Secure effective support for those affected by the Grenfell Tower disaster, delivering the changes this tragedy demands and ensuring people are safe and feel safe within their homes</t>
  </si>
  <si>
    <t>Support for those affected</t>
  </si>
  <si>
    <t>Ensure residents are and feel safe from fire</t>
  </si>
  <si>
    <t>Support a smooth exit from the European Union</t>
  </si>
  <si>
    <t>You can find information on how we are doing on the Building Safety Programme page.</t>
  </si>
  <si>
    <t>Maintain MHCLG as a great place to work</t>
  </si>
  <si>
    <t>Rachel McLean, Director General, Chief Financial Officer</t>
  </si>
  <si>
    <t>64% Civil Service People Survey engagement score 2017</t>
  </si>
  <si>
    <t>Our people</t>
  </si>
  <si>
    <t>Great policy making</t>
  </si>
  <si>
    <t>Deliver the reforms proposed in our Housing White Paper and at Autumn Budget to ensure the planning system supports our housing supply objectives.</t>
  </si>
  <si>
    <t>Improve productivity and competition in the housing market, opening it up to smaller builders and those who embrace innovative and efficient methods while supporting the work of DfE and BEIS to improve the provision of construction skills.</t>
  </si>
  <si>
    <t>Provide Home Building Fund short-term loan finance targeted at SMEs, custom-builders and innovators; and new guarantees to support housebuilding, including SMEs and purpose-built rented housing.</t>
  </si>
  <si>
    <t>Deliver the Housing Infrastructure Fund grant funding to provide infrastructure which unlocks homes in areas where housing need is greatest and deliver Home Building Fund long-term loan funding for infrastructure and large sites.</t>
  </si>
  <si>
    <t>Support local authorities and housing associations to increase the supply of affordable homes. Provide grant funding in the Affordable Homes Programme and lift Housing Revenue Account borrowing caps for councils in areas of high affordability pressure.</t>
  </si>
  <si>
    <t>Boost availability of land in the right places for homes and ensure that better use is made of underused land.</t>
  </si>
  <si>
    <t>Make the most of surplus land already in public ownership: release surplus central government land and support local authorities to release their land.</t>
  </si>
  <si>
    <t>1.1.8</t>
  </si>
  <si>
    <t>Support ambitious local authorities to bring forward land to create new settlements.</t>
  </si>
  <si>
    <t>1.1.9</t>
  </si>
  <si>
    <t>Provide funding to enable Homes England to acquire, assemble and de-risk sites and accelerate building of homes on small, stalled sites.</t>
  </si>
  <si>
    <t>1.1.10</t>
  </si>
  <si>
    <t>Increase home ownership and housing supply through the Help to Buy Equity Loan scheme.</t>
  </si>
  <si>
    <t>1.1.11</t>
  </si>
  <si>
    <t>Encourage the best practice in delivering high quality design to underpin the creation of great places to live.</t>
  </si>
  <si>
    <t>Implement the Homelessness Reduction Act in April 2018, and explore ways to bring down the number of people in temporary accommodation.</t>
  </si>
  <si>
    <t>Develop a strategy to halve rough sleeping by 2022 and eradicate it by 2027.</t>
  </si>
  <si>
    <t>Reform funding for supported housing provision.</t>
  </si>
  <si>
    <t>Launch the Voluntary Right to Buy pilot for tenants of housing associations in the Midlands.</t>
  </si>
  <si>
    <t>Reform the leasehold market so it is fairer and more transparent, and provides greater choice for home-owners.</t>
  </si>
  <si>
    <t>Bring forward a green paper on social housing in England.</t>
  </si>
  <si>
    <t>Reform the private rented sector so it is fairer and more affordable.</t>
  </si>
  <si>
    <t>Reform the home-buying process so that it is more efficient and less costly.</t>
  </si>
  <si>
    <t>Aim to set baseline funding allocations for councils from 2020-21 by delivering up-to-date assessment of their relative needs and resource.</t>
  </si>
  <si>
    <t>Reform local government finance system, giving local government more control over the money it raises through increased retention of local business rates.</t>
  </si>
  <si>
    <t>Deliver the Local Government Finance Settlement 2019-20.</t>
  </si>
  <si>
    <t>Consider risks facing individual authorities, and deliver and manage interventions in cases of best value failure.</t>
  </si>
  <si>
    <t>Consider unitarisation and mergers between councils where requested.</t>
  </si>
  <si>
    <t>Establish and apply good practice more effectively across local government to raise standards and performance.</t>
  </si>
  <si>
    <t>Establish a local authority digital service function that helps councils to deliver digital efficiency enablers and bring forward proposals to support increased efficiency in councils by 2019-20.</t>
  </si>
  <si>
    <t>Consider the responses to the Integrated Communities Strategy green paper consultation and take forward agreed actions to make communities economically and socially sustainable.</t>
  </si>
  <si>
    <t>Establish a National Memorial and Learning Centre to remember the victims of the Holocaust and to educate about the importance of combatting intolerance and hatred.</t>
  </si>
  <si>
    <t>Support local delivery of the national Troubled Families Programme and ensure that all local authorities are the commissioners of high quality family support.</t>
  </si>
  <si>
    <t>Build community resilience, supporting them to be ready for, respond to, and recover from emergencies (supports SDG 11).</t>
  </si>
  <si>
    <t>Work with the DHSC to: join up health, social care, and housing services; give local authorities access to dedicated funding for adult social care; prepare a Green Paper on care and support for older people; and co-lead a piece of work on care and support for working age adults.</t>
  </si>
  <si>
    <t>Increase growth throughout the Northern Powerhouse by working locally and across government to maximise the impact of investment (supports SDG 10).</t>
  </si>
  <si>
    <t>Drive economic growth in the Midlands Engine by delivering the current strategy.</t>
  </si>
  <si>
    <t>Develop Local Industrial Strategies that identify priorities to improve innovation, infrastructure, skills and business growth (supports SDG 8).</t>
  </si>
  <si>
    <t>Drive economic and housing growth through a joined-up programme for the Oxford-Milton Keynes-Cambridge corridor, working closely with DfT (supports SDG 9).</t>
  </si>
  <si>
    <t>Implement and deepen devolution for existing mayors; explore further mayoral devolution deals where there is local support; develop a devolution framework for England; and progress city and growth deals in the devolved administrations.</t>
  </si>
  <si>
    <t>4.3.6</t>
  </si>
  <si>
    <t>Use the review of Local Enterprise Partnerships to improve their governance and effectiveness, to help deliver Industrial Strategies.</t>
  </si>
  <si>
    <t>Deliver a new UK-Shared Prosperity Fund to support growth in local economies across the UK (supports SDG 10).</t>
  </si>
  <si>
    <t>Continue to deliver the ERDF to support growth throughout the country.</t>
  </si>
  <si>
    <t>Run a significant campaign that celebrates the Great British High Street, culminating in the Great British High Street Competition awards ceremony in November 2018.</t>
  </si>
  <si>
    <t>Support those affected by the Grenfell Tower fire, including working with Royal Borough of Kensington and Chelsea to meet commitments to permanently rehouse households, and to co-design with residents, refurbishment of the Lancaster West Estate.</t>
  </si>
  <si>
    <t>Work with the Grenfell Tower Inquiry to ensure all requests are met in the agreed timeframe and meet the Inquiry’s needs.</t>
  </si>
  <si>
    <t>Identify high rise residential buildings that have unsafe aluminium composite material cladding and monitor and support their remediation.</t>
  </si>
  <si>
    <t>Respond to the changes identified in to Dame Judith Hackitt’s Independent Review of Building Regulations needed to make the building safety system fit for purpose.</t>
  </si>
  <si>
    <t>Deliver a programme to manage the UK’s exit from European funding programmes, in line with the UK’s EU exit objectives and negotiation plan.</t>
  </si>
  <si>
    <t>Deliver a programme to understand and manage the implications of EU exit on local government.</t>
  </si>
  <si>
    <t>Deliver a programme to understand and manage the implications of EU exit on our housing delivery objectives.</t>
  </si>
  <si>
    <t>Reduce the time it takes to hire, support the introduction of new tools and technology to improve selection and use a new recruitment hub to reduce the administrative burden on vacancy managers.</t>
  </si>
  <si>
    <t>Develop a Core Curriculum with an enhanced focus on digital, commercial, project delivery and line management capabilities.</t>
  </si>
  <si>
    <t>Continue to prioritise inclusion and diversity and increase representation in the Senior Civil Service.</t>
  </si>
  <si>
    <t>Champion our people through the annual Departmental People Awards, and continue to develop diverse talent.</t>
  </si>
  <si>
    <t>Ensure our planning, risk management, and performance monitoring capabilities are fit for the challenge of the department’s increased delivery objectives.</t>
  </si>
  <si>
    <t>7.2.2</t>
  </si>
  <si>
    <t>Optimise our use of data to give ever greater insight into policy development and the outcomes of our work.</t>
  </si>
  <si>
    <t>7.2.3</t>
  </si>
  <si>
    <t>Build our digital capacity so that the opportunities and risks of the internet age are reflected in all of our policy development and delivery arrangements.</t>
  </si>
  <si>
    <t>7.2.4</t>
  </si>
  <si>
    <t>Increase flexibility and productivity in the workplace through IT modernisation and better use of physical space.</t>
  </si>
  <si>
    <t>7.2.5</t>
  </si>
  <si>
    <t>Continue enhancing the governance of our ALBs so that the full resources of the Group are always deployed to best effect.</t>
  </si>
  <si>
    <t>Promote equality in policy work</t>
  </si>
  <si>
    <t>Have a representative workforce that places equality and diversity at the core of all employment policies and practices at all levels</t>
  </si>
  <si>
    <t>Improve the equality and diversity data we collect and use it to progress talent from underrepresented groups</t>
  </si>
  <si>
    <t>Create a more inclusive workplace culture, where employees have equal opportunities to succeed</t>
  </si>
  <si>
    <t>MoJ</t>
  </si>
  <si>
    <t>Provide a prison and probation service that reforms offenders</t>
  </si>
  <si>
    <t>The Rt Hon David Gauke MP, Secretary of State and Lord Chancellor</t>
  </si>
  <si>
    <t>Rory Stewart OBE MP, Minister of State</t>
  </si>
  <si>
    <t>Dr Phillip Lee MP, Parliamentary Under Secretary</t>
  </si>
  <si>
    <t>Michael Spurr, Chief Executive, Her Majesty’s Prison and Probation Service</t>
  </si>
  <si>
    <t>Justin Russell, Director General - Prisons, Offender and Youth Justice Policy</t>
  </si>
  <si>
    <t>Assaults on prisoners by prisoners</t>
  </si>
  <si>
    <t>Source: Safety in custody statistics; release schedule: quarterly</t>
  </si>
  <si>
    <t>Assaults on staff by prisoners</t>
  </si>
  <si>
    <t>Self-inflicted deaths in prison custody</t>
  </si>
  <si>
    <t>Number of prison officers in post</t>
  </si>
  <si>
    <t>Source: HMPPS workforce statistics; release schedule: quarterly</t>
  </si>
  <si>
    <t>Adult reoffending</t>
  </si>
  <si>
    <t>Source: Proven reoffending statistics / Release schedule: quarterly</t>
  </si>
  <si>
    <t>Youth reoffending</t>
  </si>
  <si>
    <t>Source: Proven reoffending statistics; release schedule: quarterly</t>
  </si>
  <si>
    <t>Prison population</t>
  </si>
  <si>
    <t>Source: Prison population statistics; release schedule: quarterly</t>
  </si>
  <si>
    <t>Get the basics right in prisons</t>
  </si>
  <si>
    <t>Ensure a sustainable prison population</t>
  </si>
  <si>
    <t>Tackle reoffending through a cross-government approach</t>
  </si>
  <si>
    <t>Deliver a modern courts and justice system</t>
  </si>
  <si>
    <t>Lucy Frazer QC MP, Parliamentary Under Secretary</t>
  </si>
  <si>
    <t>The Rt Hon Lord Keen of Elie QC, Ministry of Justice Spokesperson in the Lords</t>
  </si>
  <si>
    <t>Susan Acland-Hood, Chief Executive, Her Majesty’s Courts and Tribunals Service</t>
  </si>
  <si>
    <t>Mark Sweeney, Director General, Justice and Courts Policy Group</t>
  </si>
  <si>
    <t>Mike Driver, Chief Operating Officer</t>
  </si>
  <si>
    <t>Work in hand in the Criminal Courts</t>
  </si>
  <si>
    <t>Source: Criminal court statistics; release schedule: quarterly</t>
  </si>
  <si>
    <t>First Tier Tribunal (Immigration and Asylum Chamber) timeliness</t>
  </si>
  <si>
    <t>Source: Tribunals statistics; release schedule: quarterly</t>
  </si>
  <si>
    <t>Social Security and Child Support timeliness</t>
  </si>
  <si>
    <t>Employment Tribunal timeliness (single cases)</t>
  </si>
  <si>
    <t>Family court timeliness</t>
  </si>
  <si>
    <t>Source: Family court statistics; release schedule: quarterly</t>
  </si>
  <si>
    <t>Provide a fair and effective justice system</t>
  </si>
  <si>
    <t>Improve experience of victims of crime within the criminal justice system</t>
  </si>
  <si>
    <t>Champion our world-class judiciary</t>
  </si>
  <si>
    <t>Support better outcomes for children, families and vulnerable adults</t>
  </si>
  <si>
    <t>Promote a global Britain and the rule of law</t>
  </si>
  <si>
    <t>Lucy Frazer QC MP, Parliamentary Under Secretary</t>
  </si>
  <si>
    <t>Ensure growth and readiness for leaving the EU</t>
  </si>
  <si>
    <t>Maintain a domestic human rights framework that builds on our longstanding tradition of rights and liberties</t>
  </si>
  <si>
    <t>Transform the department</t>
  </si>
  <si>
    <t>Rory Stewart OBE MP, Minister of State</t>
  </si>
  <si>
    <t>Mike Driver, Chief Financial Officer</t>
  </si>
  <si>
    <t>Mark Sweeney, Director General, Justice Policy, Strategy and Communications Group</t>
  </si>
  <si>
    <t>Justin Russell, Director General, Justice Analysis and Offender Policy Group</t>
  </si>
  <si>
    <t>Staff engagement</t>
  </si>
  <si>
    <t>Source: MOJ people survey results 2017 / MOJ people survey results 2016 / MOJpeople survey results 2015; release schedule: annually</t>
  </si>
  <si>
    <t>Staff diversity</t>
  </si>
  <si>
    <t>Source: MOJ workforce monitoring report; release schedule: annually</t>
  </si>
  <si>
    <t>Greenhouse gas emissions</t>
  </si>
  <si>
    <t>Source: Ministry of Justice, Annual Report and Accounts; release schedule: annually</t>
  </si>
  <si>
    <t>Maintain a continued tight grip on departmental finances</t>
  </si>
  <si>
    <t>Ensure a positive and engaged workforce</t>
  </si>
  <si>
    <t>Drive efficiencies and a better service</t>
  </si>
  <si>
    <t>Provide safe, secure and decent prisons</t>
  </si>
  <si>
    <t>Complete recruitment of 2,500 additional prison officers</t>
  </si>
  <si>
    <t>Roll out the Offender Management in Custody model across public sector prisons, including key worker training for prison officers, to help reduce violence in prisons</t>
  </si>
  <si>
    <t>Improve decency in prisons, including by tackling vandalism and maintaining cleanliness</t>
  </si>
  <si>
    <t>Use a better tailored set of incentives to encourage prisoners to reform</t>
  </si>
  <si>
    <t>Implement action plans to reduce the use of drugs in targeted prisons</t>
  </si>
  <si>
    <t>Build more modern spaces in prisons</t>
  </si>
  <si>
    <t>Prevent and disrupt serious and organised crime in prisons</t>
  </si>
  <si>
    <t>Identify and effectively manage terrorist and terrorist related offenders and fulfil our statutory duty to prevent radicalisation</t>
  </si>
  <si>
    <t>Respond promptly and publicly, within 28 days, to urgent notifications from Her Majesty’s Inspectorate of Prisons</t>
  </si>
  <si>
    <t>Make youth custody a place of safety for children and those who work there (contributes to SDG 16)</t>
  </si>
  <si>
    <t>Provide better support for offenders in the community and build confidence in community sentences</t>
  </si>
  <si>
    <t>Improve outcomes for offenders under probation supervision by improving the quality and consistency of community sentence requirements</t>
  </si>
  <si>
    <t>Make effective use of Release on Temporary Licence, Recall and Home Detention Curfew</t>
  </si>
  <si>
    <t>Build a robust, scalable and flexible electronic monitoring service</t>
  </si>
  <si>
    <t>Act on the findings of the Parole Board review into the law, policy and procedure relating to parole decisions, which relate to transparency of the process, reasons for decisions and engagement of victims in the process</t>
  </si>
  <si>
    <t>Take forward cross-government work to reduce reoffending through a newly formed Ministerial group</t>
  </si>
  <si>
    <t>Help offenders get the skills they need to find a job by implementing our education and employment strategy</t>
  </si>
  <si>
    <t>Help offenders secure suitable accommodation on release from prison by implementing our accommodation strategy</t>
  </si>
  <si>
    <t>Improve healthcare outcomes for offenders in custody and improve pathways of care for those with severe mental health illness (contributes to SDG 3)</t>
  </si>
  <si>
    <t>Establish what further powers and responsibilities could be given to Police and Crime Commissioners as part of justice devolution to help improve criminal justice system outcomes (with Home Office)</t>
  </si>
  <si>
    <t>1.3.6</t>
  </si>
  <si>
    <t>Meet the specific needs of female, young, black, Asian and minority ethnic offenders and those with other vulnerabilities, including taking forward the government’s response to David Lammy’s report on disproportionality in the criminal justice system (contributes to SDGs 5 and 10)</t>
  </si>
  <si>
    <t>Provide just, accessible and proportionate courts and tribunals services</t>
  </si>
  <si>
    <t>Continue the modernisation of our courts system through our court reform programme</t>
  </si>
  <si>
    <t>Deliver an accessible and effective online court where people will be able to resolve civil claims under £10,000 quickly and easily</t>
  </si>
  <si>
    <t>Extend the single justice procedure to enable greater numbers of high-volume, low-level offences to be dealt with more efficiently</t>
  </si>
  <si>
    <t>Provide easy-to-use digital ways to resolve matters like probate and uncontested divorce entirely online</t>
  </si>
  <si>
    <t>Use fewer, better, more flexible court buildings more effectively for the benefit of citizens</t>
  </si>
  <si>
    <t>Introduce legislation to modernise the courts system</t>
  </si>
  <si>
    <t>Complete a post-implementation review of the Legal Aid, Sentencing and Punishment of Offenders Act 2012</t>
  </si>
  <si>
    <t>Provide simple, timely and reliable access to legal aid (contributes to SDG 16)</t>
  </si>
  <si>
    <t>Deliver the Civil Liability Bill to ensure a fairer, more transparent and proportionate system of compensation for personal injury</t>
  </si>
  <si>
    <t>Publish a strategy to set out the actions we are taking to improve the experience and treatment of victims</t>
  </si>
  <si>
    <t>Develop proposals to tackle domestic violence and abuse (with Home Office, contributes to SDGs 5 and 16)</t>
  </si>
  <si>
    <t>Continue to roll out pre-recorded cross examination for vulnerable victims and witnesses and test the provision for certain intimidated witnesses</t>
  </si>
  <si>
    <t>Consult on proposals to legislate to introduce an Independent Public Advocate who would act on behalf of bereaved families or surviving victims after public disasters or acts of terrorism</t>
  </si>
  <si>
    <t>Ensure that victims and witnesses get effective support services</t>
  </si>
  <si>
    <t>2.2.6</t>
  </si>
  <si>
    <t>Provide a sensitive, fair and efficient service which compensates victims of violent crime</t>
  </si>
  <si>
    <t>Make sure judicial recruitment meets the needs of today’s justice system and draws on the best talent from every part of society</t>
  </si>
  <si>
    <t>Undertake, through the Senior Salaries Review Body, a major review of judicial pay</t>
  </si>
  <si>
    <t>Develop system-wide solutions that put children at the heart of the family justice system</t>
  </si>
  <si>
    <t>Develop less adversarial approaches that support better outcomes for children, including working with the Children and Family Court Advisory and Support Service to explore out of court dispute resolution services</t>
  </si>
  <si>
    <t>Prohibit direct cross-examination in family proceedings in specified circumstances when legislative time allows</t>
  </si>
  <si>
    <t>Register lasting and enduring powers of attorney, supervise court appointed deputies and investigate concerns in relation to both – to empower people to make decisions in advance and to protect those who have lost capacity to make decisions themselves</t>
  </si>
  <si>
    <t>Ensure English law and courts remain a primary choice for international businesses</t>
  </si>
  <si>
    <t>Promote UK legal services abroad, including through the GREAT campaign</t>
  </si>
  <si>
    <t>Deliver the best outcome from EU exit negotiations – for citizens, families, businesses and the legal profession – and prepare for the UK’s independent trade policy and negotiations</t>
  </si>
  <si>
    <t>Prepare the justice system for EU exit</t>
  </si>
  <si>
    <t>Foster innovation in the justice system, backing the UK to compete globally in taking the lead on cutting edge opportunities</t>
  </si>
  <si>
    <t>Maintain the UK’s human rights framework and promote the reform of the Council of Europe’s European Court of Human Rights How we will achieve this</t>
  </si>
  <si>
    <t>Fulfil our international human rights obligations</t>
  </si>
  <si>
    <t>Set the financial strategy for the department for future years</t>
  </si>
  <si>
    <t>Provide strong financial stewardship to ensure that we deliver value for money for the taxpayer</t>
  </si>
  <si>
    <t>Implement a new operating model to better integrate finance functions, enhance professional financial capability and improve the quality of service to the department</t>
  </si>
  <si>
    <t>Modernise employment terms and conditions of service to create a compelling employee proposition</t>
  </si>
  <si>
    <t>Develop our people so that they have the skills and capability to deliver excellent services</t>
  </si>
  <si>
    <t>Build a more inclusive workplace and a more diverse workforce</t>
  </si>
  <si>
    <t>Achieve our ambition to be a smarter, simpler and more unified department by modernising and professionalising the services we provide</t>
  </si>
  <si>
    <t>Make our IT services and infrastructure cheaper to run, more reliable and more secure</t>
  </si>
  <si>
    <t>Provide high quality information services, creative design services and insightful communications</t>
  </si>
  <si>
    <t>Provide high quality analytical services to enable data driven policy and operational decision making</t>
  </si>
  <si>
    <t>Enhance the department’s commercial capability</t>
  </si>
  <si>
    <t>Manage the second largest estate in government to keep it compliant, functional and efficient</t>
  </si>
  <si>
    <t>4.3.7</t>
  </si>
  <si>
    <t>Provide high quality project delivery services to lead and deliver our change agenda</t>
  </si>
  <si>
    <t>4.3.8</t>
  </si>
  <si>
    <t>Continue to implement functional leadership models across our eight functions, enhancing professional capability and improving the quality of service to the department</t>
  </si>
  <si>
    <t>Inclusive Workplace: A workplace that is inclusive and flexible, and where everyone is treated fairly and with respect.</t>
  </si>
  <si>
    <t>Diverse Workforce: A workforce that is reflective of our diverse society at all grades.</t>
  </si>
  <si>
    <t>Fair and Accessible Services: Fair treatment, fair outcomes and equal access for all our service users.</t>
  </si>
  <si>
    <t>BEIS</t>
  </si>
  <si>
    <t>Deliver an ambitious industrial strategy</t>
  </si>
  <si>
    <t>The Rt Hon Greg Clark MP, Secretary of State for Business, Energy and Industrial Strategy</t>
  </si>
  <si>
    <t>Sam Gyimah MP, Minister of State for Universities, Science, Research and Innovation</t>
  </si>
  <si>
    <t>The Rt Hon Claire Perry MP, Minister of State for Energy and Clean Growth</t>
  </si>
  <si>
    <t>Andrew Griffiths MP, Parliamentary Under Secretary of State, Minister for Small Business, Consumers and Corporate Responsibility</t>
  </si>
  <si>
    <t>Richard Harrington MP, Parliamentary Under Secretary of State, Minister for Business and Industry; The Rt Hon Lord Henley, Parliamentary Under Secretary of State</t>
  </si>
  <si>
    <t>Gareth Davies, Director General, Business and Science</t>
  </si>
  <si>
    <t>Nick Chism, Director General, Enterprise</t>
  </si>
  <si>
    <t>Our Industrial Strategy: Building a Britain fit for the future</t>
  </si>
  <si>
    <t>Support world leading sectors and launch our Grand Challenges to put the UK at the forefront of the industries of the future</t>
  </si>
  <si>
    <t>Invest in science, research and innovation</t>
  </si>
  <si>
    <t>Support businesses to start and grow</t>
  </si>
  <si>
    <t>Drive growth across the country</t>
  </si>
  <si>
    <t>Maximise investment opportunities and bolster UK interests as we leave the EU</t>
  </si>
  <si>
    <t>The Rt Hon Lord Henley, Parliamentary Under Secretary of State</t>
  </si>
  <si>
    <t>Sam Beckett, Director General, EU Exit and Analysis</t>
  </si>
  <si>
    <t>Business investment in the UK</t>
  </si>
  <si>
    <t>Source: Business investment in the UK data; release schedule: quarterly</t>
  </si>
  <si>
    <t>Number of involved inward investment successes</t>
  </si>
  <si>
    <t>Source: DIT Annual Reports and Accounts 2017-2017; release schedule: annual</t>
  </si>
  <si>
    <t>Promote the interests of UK businesses and wider government interests in EU and Euratom Exit negotiations</t>
  </si>
  <si>
    <t>Encourage inward investment</t>
  </si>
  <si>
    <t>Work to ensure our economy is resilient and best placed to seize opportunities</t>
  </si>
  <si>
    <t>Build the profile of the UK on the international stage</t>
  </si>
  <si>
    <t>Promote competitive markets and responsible business practices</t>
  </si>
  <si>
    <t>Jaee Samant, Director General, Market Frameworks</t>
  </si>
  <si>
    <t>National Living Wage as a proportion of median earnings</t>
  </si>
  <si>
    <t>Source: National Minimum Wage, Low Pay Commission Report 2017</t>
  </si>
  <si>
    <t>FTSE 350 board positions being held by women</t>
  </si>
  <si>
    <t>Source: Hampton-Alexander review; release schedule: annual</t>
  </si>
  <si>
    <t>BAME Directors on Boards of FTSE 100 companies</t>
  </si>
  <si>
    <t>Source: Parker Review, 2017; release schedule: annual</t>
  </si>
  <si>
    <t>Ensure businesses are run responsibly and transparently</t>
  </si>
  <si>
    <t>Promote fairness in the labour market, improved working conditions and greater earning power for all</t>
  </si>
  <si>
    <t>Ensure the UK has the right regulatory frameworks to help meet business and consumer needs</t>
  </si>
  <si>
    <t>Safeguard UK interests in investments in national infrastructure</t>
  </si>
  <si>
    <t>Reform regulatory approaches to support innovation and productivity</t>
  </si>
  <si>
    <t>Ensure the UK has a reliable, low cost and clean energy system</t>
  </si>
  <si>
    <t>Richard Harrington MP, Parliamentary Under Secretary of State, Minister for Business and Industry</t>
  </si>
  <si>
    <t>Jeremy Pocklington, Director General, Energy and Security</t>
  </si>
  <si>
    <t>Julian Critchlow, Director General, Energy Transformation and Clean Growth</t>
  </si>
  <si>
    <t>Between 2011 to 2012 and 2016 to 2017 International Climate Fund programmes have</t>
  </si>
  <si>
    <t>Source: Annual International Climate Fund results; results schedule: annual</t>
  </si>
  <si>
    <t>Electricity generation from renewable sources</t>
  </si>
  <si>
    <t>Source: Energy Trends Statistics; release schedule: quarterly</t>
  </si>
  <si>
    <t>Annual Greenhouse Gas emission reporting against carbon budgets</t>
  </si>
  <si>
    <t>Source: 2016 Final estimates of UK greenhouse gas emissions 1990-2016; release schedule: annual</t>
  </si>
  <si>
    <t>Smart and advanced meters operating across homes and businesses in Great Britain</t>
  </si>
  <si>
    <t>Source: Smart Meters Statistics; release schedule: quarterly</t>
  </si>
  <si>
    <t>Percentage of peak demand that could still be met if the single largest piece of infrastructure fails</t>
  </si>
  <si>
    <t>Source: Statutory security of supply report: 2017; release schedule: bi-annual</t>
  </si>
  <si>
    <t>Nuclear Decommissioning Authority targets completed or on track to complete</t>
  </si>
  <si>
    <t>Source: Nuclear Decommissioning Authority Mid-Year Performance Report for 2017/18; release schedule: bi-annual</t>
  </si>
  <si>
    <t>Maximise the advantages for UK industry from the global shift to clean growth through the new Clean Growth Grand Challenge, and take action on climate change</t>
  </si>
  <si>
    <t>Ensure that our energy system is reliable and secure</t>
  </si>
  <si>
    <t>Deliver affordable energy for households and businesses</t>
  </si>
  <si>
    <t>Manage our energy legacy safely and responsibly</t>
  </si>
  <si>
    <t>Building a flexible, innovative, collaborative and business facing department</t>
  </si>
  <si>
    <t>Richard Harrington MP, Parliamentary Under Secretary of State, Minister for Business &amp; Industry</t>
  </si>
  <si>
    <t>Sarah Harrison MBE, Director General, Corporate Services</t>
  </si>
  <si>
    <t>Elevate BEIS from a well-functioning department to an exceptional one which delivers for business on our strategic priorities in relation to the Industrial Strategy, EUexit, and clean growth</t>
  </si>
  <si>
    <t>Deliver our people strategy to provide the capability to achieve our objectives</t>
  </si>
  <si>
    <t>Enable digital, data and technology to deliver exceptional services for our staff as well as the people and businesses we serve</t>
  </si>
  <si>
    <t>Deliver a workspace and corporate services that support and enable BEIS to deliver its objectives</t>
  </si>
  <si>
    <t>Deliver the government’s modern Industrial Strategy which sets out a long-term plan to boost the productivity and earning power of people throughout the UK</t>
  </si>
  <si>
    <t>Build a Britain fit for the future by focusing on the five foundations of productivity: ideas, people, infrastructure, business environment and places. The Strategy provides a framework for all of the department’s work</t>
  </si>
  <si>
    <t>Establish an Independent Industrial Strategy Council to develop measures of success and evaluate the performance of the strategy</t>
  </si>
  <si>
    <t>Deliver against the four Grand Challenges we set out in the Industrial Strategy, to put the UK at the forefront of the industries of the future (contributes to SDG 8)</t>
  </si>
  <si>
    <t>Work with the brightest minds across the private and public sector to set ambitious missions and ensure we maximise the use of government’s policy levers to put the UK at the forefront of the artificial intelligence and data revolution, maximise the advantages for UK industry from the global shift to clean growth, become a world leader in shaping the future of mobility, and harness the power of innovation to help the needs of an ageing society</t>
  </si>
  <si>
    <t>Roll out our Sector Deals, which are partnerships between the government and industry aimed at increasing sector productivity</t>
  </si>
  <si>
    <t>Develop our excellent science and research base and improve our ability to turn exciting ideas into strong commercial products and services to ensure that the UK can become the world’s most innovative economy</t>
  </si>
  <si>
    <t>Work to increase investment in R&amp;D across the economy to 2.4% of GDP by 2027, and work with industry to develop a roadmap to meet this target (contributes to SDG 9)</t>
  </si>
  <si>
    <t>Ensure the UK continues to support world leading science and invests public money in the best possible way</t>
  </si>
  <si>
    <t>Through UK Research and Innovation, a new single non-departmental public body, we will integrate the seven Research Councils, Innovate UK, and the research and knowledge exchange functions of the Higher Education Funding Council for England</t>
  </si>
  <si>
    <t>Update the UK’s business environment so it is equipped for the challenges and opportunities presented by new technologies and new ways of doing business, making the UK the best place to start and grow a business, and a global draw for the most innovative companies</t>
  </si>
  <si>
    <t>Drive productivity in businesses of all sizes by increasing collaboration, building skills and ensuring everyone has the opportunity of ‘good work’ and better, higher skilled jobs</t>
  </si>
  <si>
    <t>Support high-growth innovative businesses to achieve their potential, through government’s action plan to drive over £20bn of investment into these businesses over the next 10 years, including by establishing a new £2.5bn investment fund incubated in the British Business Bank to be floated or sold once it has established a sufficient track record</t>
  </si>
  <si>
    <t>Roll out a network of British Business Bank regional managers by autumn 2018 to ensure businesses across the UK know how to access sources of investment</t>
  </si>
  <si>
    <t>Extend the British Business Bank’s Enterprise Finance Guarantee to March 2022, expanding the programme to support up to £500m of loans a year</t>
  </si>
  <si>
    <t>1.4.6</t>
  </si>
  <si>
    <t>Conduct a review to understand how best we can help the UK’s least productive businesses to learn from, and catch-up with, the most productive</t>
  </si>
  <si>
    <t>Work with the Ministry of Housing, Communities and Local Government (MHCLG) to introduce Local Industrial Strategies and further strengthen local leadership through Local Enterprise Partnerships and Mayoral Combined Authorities</t>
  </si>
  <si>
    <t>Work with MHCLG to introduce new policies to improve skills in all parts of the country, create more connected infrastructure, harness innovation strengths, ensure land is available for housing growth, and strengthen our cultural assets (contributes to SDG 8)</t>
  </si>
  <si>
    <t>Work with the Department for Transport (DfT) to improve connectivity, reduce congestion and utilise new mobility services and technology</t>
  </si>
  <si>
    <t>Promote the interests of UK businesses in our EU exit negotiations, seeking to build on the strengths we set out in our Industrial Strategy and to capitalise on the opportunities before us</t>
  </si>
  <si>
    <t>Ensure that the UK is the go-to place for scientists, innovators and tech investors across the world. We intend to secure the right outcome for the UK research base as we exit the European Union</t>
  </si>
  <si>
    <t>Support the work of the Department for International Trade (DIT) and the Department for Exiting the EU (DExEU) to ensure the UK can maximise future trading opportunities with both the EU and the rest of the world and supports delivery of our Industrial Strategy</t>
  </si>
  <si>
    <t>Support the delivery of the Export Strategy which aligns to the Industrial Strategy, including greater coordination and join up at the national and local levels</t>
  </si>
  <si>
    <t>Work to maintain the greatest amount of certainty and stability in our existing trade and investment relationships for our businesses, citizens and trading partners</t>
  </si>
  <si>
    <t>Support the development of ambitious proposals for new trade deals and effective arrangements for trade remedies that protect UK businesses from unfair trade practices</t>
  </si>
  <si>
    <t>Through negotiations with the European Commission, seek a close association with Euratom and to maintain existing Euratom arrangements as part of the implementation period negotiated</t>
  </si>
  <si>
    <t>Put in place all necessary measures to ensure that the UK can operate an independent nuclear safeguards regime once Euratom arrangements no longer apply to the UK</t>
  </si>
  <si>
    <t>Attract investment into the UK by identifying innovative solutions to emerging trends and challenges both in the UK and globally, delivering on our vision for the future economy. We will particularly seek to encourage new R&amp;D investment, as set out in our Industrial Strategy</t>
  </si>
  <si>
    <t>Ensure the UK embraces global trends that will shape our rapidly changing future and harness all the opportunities they bring. Each Grand Challenge, set out in the Industrial Strategy, represents an open invitation to business, academia and civil society to work together to ensure the UK seizes these opportunities</t>
  </si>
  <si>
    <t>Continue to be flexible to developments in negotiations between the UK and the EU or changes in the global economy, while maintaining the principles of an open economy and fair competition that creates the conditions for businesses to thrive</t>
  </si>
  <si>
    <t>Seize economic opportunities by providing targeted promotion and support for investors to increase investment into the UK</t>
  </si>
  <si>
    <t>Prioritise local areas with the potential to drive wider regional growth, focusing on clusters of expertise and centres of economic activity</t>
  </si>
  <si>
    <t>Improve resilience to economic shocks through early identification and mitigate risk through investigation of future trends and enhanced business intelligence</t>
  </si>
  <si>
    <t>Provide an effective response to shocks through targeted contingency planning and coordination of interventions across the UK government</t>
  </si>
  <si>
    <t>Ensure that the UK remains a world leader in science and innovation and continues to attract the brightest talent and collaborations around the world</t>
  </si>
  <si>
    <t>Ensure that our Industrial Strategy is well understood globally and benefits from the experience of our international partners</t>
  </si>
  <si>
    <t>Invest £300m over the next three years in growing and attracting world-class talent, including in priority areas aligned with the Industrial Strategy such as artificial intelligence, to enhance our skilled workforce and attract private sector research and development investment</t>
  </si>
  <si>
    <t>Develop and implement the measures announced in response to the consultation on the corporate governance green paper, working with the Financial Reporting Council, business and professional bodies</t>
  </si>
  <si>
    <t>Bring forward measures to strengthen the corporate governance of companies in insolvency, and to improve safeguards for employees, suppliers and others in partnership with the Insolvency Service and Companies House</t>
  </si>
  <si>
    <t>Encourage companies to adopt best practice in corporate reporting and responsibility as well as good business practice</t>
  </si>
  <si>
    <t>Working with Companies House, continue to act to reduce opportunities for misuse of UK-registered companies and other legal entities, whilst ensuring the UK remains a great place for legitimate businesses to operate</t>
  </si>
  <si>
    <t>Coordinate and support business-led initiatives to improve diversity in business leadership, including the Hampton-Alexander Review into FTSE Women Leaders, Sir John Parker’s review into ethnic diversity of boards, and Baroness McGregor-Smith’s review into race in the workplace</t>
  </si>
  <si>
    <t>Build on the recommendations of the Matthew Taylor Review to encourage ‘good work’, supporting the Industrial Strategy to sustain and improve employment practice as well as maintaining flexibility for the employer</t>
  </si>
  <si>
    <t>Enhance opportunities for everyone to boost their earning power and progress in work, particularly those under-represented in the labour market, wherever they live and whatever their background</t>
  </si>
  <si>
    <t>Encourage truly flexible employment options such as Shared Parental Leave, as well as working towards our ambition of the National Living Wage reaching 60% of median earnings by April 2020</t>
  </si>
  <si>
    <t>Act firmly to eliminate workplace exploitation and use all enforcement measures at our disposal to crack down on the labour market abuses practised by a small minority of employers (contributes to SDG 1)</t>
  </si>
  <si>
    <t>Take forward measures from a consumer green paper that tackles areas where markets are not working for consumers and businesses</t>
  </si>
  <si>
    <t>Strengthen protections for consumers against unsafe products by managing responses to large-scale product recalls and repairs through our new national oversight body, the Office for Product Safety and Standards</t>
  </si>
  <si>
    <t>Publish a review of the existing competition regime by April 2019, to make sure it is working as effectively as it can to support an enterprise economy</t>
  </si>
  <si>
    <t>The appointment of the Small Business Commissioner who will tackle unfair payment practices, supporting our goal to create an economy that works for all</t>
  </si>
  <si>
    <t>Deliver reforms to increase national security protections for critical infrastructure</t>
  </si>
  <si>
    <t>Promote regulatory reform to support the Industrial Strategy, including through a new Ministerial Working Group on Future Regulation</t>
  </si>
  <si>
    <t>Establish a new £10 million Regulators’ Pioneer Fund to help regulators to develop innovative approaches aimed at getting new products and services to market</t>
  </si>
  <si>
    <t>Encourage investment in low carbon technologies and the efficient use of resources to support delivery of our new Clean Growth Grand Challenge, seizing one of the greatest industrial opportunities of our time - the move to cleaner economic growth</t>
  </si>
  <si>
    <t>Work together with business, academia and civil society to deliver our Clean Growth Strategy, building on our already world-leading capabilities in areas including offshore wind, smart energy systems, sustainable construction and green finance. This will generate jobs and prosperity across the UK so the whole country benefits from low carbon economic opportunities (contributes to SDG 12)</t>
  </si>
  <si>
    <t>Continue to support international action on climate change, while meeting our ambitious national targets (contributes to SDG 13)</t>
  </si>
  <si>
    <t>Accelerate the growth of the heat networks market to help make it self-sustaining by investing £320 million of capital funding through the Heat Networks Investment Project</t>
  </si>
  <si>
    <t>Ensure we maintain adequate energy capacity, for example through the annual operation of the capacity market, to guarantee that we can cope with unexpected peaks in demand and enable a reliable supply of electricity and gas</t>
  </si>
  <si>
    <t>Make our electricity system smarter and more flexible, creating the right environment for more storage, demand side response, smart grids, and interconnection</t>
  </si>
  <si>
    <t>Improve business energy productivity by at least 20% by 2030 by developing a package of measures to support businesses to improve their energy efficiency, as set out in our Clean Growth strategy</t>
  </si>
  <si>
    <t>Ensure that every household and small business in the country has been offered a smart meter by the end of 2020 (contributes to SDG 7)</t>
  </si>
  <si>
    <t>Protect the interests of customers, by bringing forward measures to help tackle unfair practices in the energy market to help reduce energy bills</t>
  </si>
  <si>
    <t>Support the take-up of energy efficiency improvements in the owner-occupied, privately rented, and social housing sectors, with a view to as many homes as possible reaching Energy Performance Certificate Band C by 2035 (contributes to SDG 12)</t>
  </si>
  <si>
    <t>Deliver safe, cost effective and environmentally sensitive decommissioning of offshore oil and gas infrastructure in the North Sea, while making sure that the UK benefits from the job opportunities this will create</t>
  </si>
  <si>
    <t>Work with and through the Nuclear Decommissioning Authority to develop and deliver a robust plan for safe, cost effective, environmentally sensitive decommissioning of our civil nuclear waste through a geological disposal facility, creating jobs and opportunities for UK companies in the supply chain</t>
  </si>
  <si>
    <t>Continually improve UK civil nuclear security and safety arrangements to ensure they are robust and effective, now and in the future</t>
  </si>
  <si>
    <t>4.4.4</t>
  </si>
  <si>
    <t>Ensure the ongoing safe and responsible management of our coal legacy, including administration of the concessionary fuel entitlements and personal injury claims for those previously involved in coal mining</t>
  </si>
  <si>
    <t>Create a high performing and high impact department that delivers for business, consumers and workers</t>
  </si>
  <si>
    <t>Ensure we use our resources efficiently to deliver Ministers’ strategic priorities, ensuring that resources are appropriately allocated and used effectively in the delivery of our priorities. Prioritise as necessary to maintain the affordability of spending plans within the funds made available by HM Treasury</t>
  </si>
  <si>
    <t>Strengthen our understanding of business and its impact on citizens by drawing our people from all the communities we serve and ensuring that our workforce is respected for their diverse skills and expertise</t>
  </si>
  <si>
    <t>Work collaboratively with our partner organisations to achieve our shared objectives through an understanding of each other’s policy and operational aims</t>
  </si>
  <si>
    <t>Deliver our workforce strategy to attract and retain people, and ensure we have the right people in the right roles at the right time</t>
  </si>
  <si>
    <t>Improve organisational and individual capability and talent development through a learning and talent offer that provides opportunities for all our people to develop knowledge and skills in priority areas</t>
  </si>
  <si>
    <t>Enable policy teams to harness data and technology in their work, be cost-effective, support policy outcomes and meet the needs of businesses and citizens</t>
  </si>
  <si>
    <t>Work in partnership with Cabinet Office and the Government Digital Service to reduce operating costs and improve the efficiency and effectiveness of our services</t>
  </si>
  <si>
    <t>Ensure good Knowledge and Information Management supports our policy making, and that we handle and protect information responsibly</t>
  </si>
  <si>
    <t>Provide estate, support services and security that enable our ministers, policy teams, and partner organisations to deliver their objectives</t>
  </si>
  <si>
    <t>Ensure that BEIS procurement promotes opportunities for UK-based small and medium enterprises, contributing to UK growth and government’s target that 33% of central government procurement spend goes to small and medium sized enterprises, directly or via the supply chain, by 2022</t>
  </si>
  <si>
    <t>Work cross-departmentally to reduce the government’s environmental impact, building on the progress we have made since 2010</t>
  </si>
  <si>
    <t>To ensure that our policies are inclusive and help create an ‘economy that works for everyone’</t>
  </si>
  <si>
    <t>To systematically embed diversity and inclusion across all major decision-making processes including recruitment</t>
  </si>
  <si>
    <t>To build an inclusive culture, in line with our values: Brilliant, Enterprising, Inclusive, and Skilled</t>
  </si>
  <si>
    <t>To have a representative workforce at every level which feels valued and enabled to reach their full potential</t>
  </si>
  <si>
    <t>To work alongside our Partner Organisations to achieve these aims</t>
  </si>
  <si>
    <t>MoD</t>
  </si>
  <si>
    <t>The Rt Hon Mark Lancaster MP, Minister of State for the Armed Forces</t>
  </si>
  <si>
    <t>Air Chief Marshal Sir Stuart Peach, Chief of Defence Staff</t>
  </si>
  <si>
    <t>Peter Watkins, Director General Strategy and International</t>
  </si>
  <si>
    <t>Dominic Wilson, Director General Security Policy</t>
  </si>
  <si>
    <t>Lieutenant General Mark Carlton-Smith, Deputy Chief of Defence Staff (Military Strategy and Operations)</t>
  </si>
  <si>
    <t>UK Armed Forces are deployed on over 20 operations in more than 25 countries including: Tackling Extremism/State Aggression, NATO Missions, Humanitarian and Peacekeeping Operations</t>
  </si>
  <si>
    <t>Source: Defence in Numbers; release schedule: annual</t>
  </si>
  <si>
    <t>Total 10 year planned expenditure on equipment and support</t>
  </si>
  <si>
    <t>Source: Defence Equipment Plan 2017; release schedule: annual</t>
  </si>
  <si>
    <t>Annual spend on Defence Equipment and Equipment support</t>
  </si>
  <si>
    <t>Defend and contribute to the security and resilience of the UK and Overseas Territories against state and non-state threats</t>
  </si>
  <si>
    <t>Deliver nuclear deterrence and the Defence Nuclear Enterprise</t>
  </si>
  <si>
    <t>Conduct overseas defence activity</t>
  </si>
  <si>
    <t>The Rt Hon The Earl Howe, Minister of State in the House of Lords</t>
  </si>
  <si>
    <t>United Nations defence commitments</t>
  </si>
  <si>
    <t>Source: Ministry of Defence; release schedule: annual</t>
  </si>
  <si>
    <t>International Defence Training</t>
  </si>
  <si>
    <t>Influence through international Defence engagement</t>
  </si>
  <si>
    <t>Guto Bebb MP, Parliamentary Under Secretary of State and Minister for Defence Procurement</t>
  </si>
  <si>
    <t>Cat Little, Director General Finance</t>
  </si>
  <si>
    <t>Defence jobs by sector 2015/16</t>
  </si>
  <si>
    <t>Source: MOD Regional Expenditure with UK Industry and Commerce 2015/16; release schedule: annual</t>
  </si>
  <si>
    <t>Annual direct and indirect spend with Small Medium Enterprises (SMEs) as a percentage of overall procurement spend</t>
  </si>
  <si>
    <t>Source: Ministry of Defence (official statistic); release schedule: annual</t>
  </si>
  <si>
    <t>Defence exports (based on orders)</t>
  </si>
  <si>
    <t>Source: UK Defence and Security Export Statistics; release schedule: annual</t>
  </si>
  <si>
    <t>Apprenticeships</t>
  </si>
  <si>
    <t>Source: Annual reports and accounts; release schedule: annual</t>
  </si>
  <si>
    <t>Number of Cadets Units parading in schools</t>
  </si>
  <si>
    <t>Assessed cumulative total number of new potential housing units enabled since 1 April 2015</t>
  </si>
  <si>
    <t>Source: Annual reports and accounts; release schedule: annual (This figure is based on the amount of land that has been scored for release (meaning they have planning certainty and a contract with the Private Sector for their sale is in place by 2020). Sites are scored in a number of ways including: transfers to the Homes &amp; Communities Agency; building of single living or service families accommodation; and homes that MOD have previously been leasing which are now released. For sales that are released for development, expert judgement is used to assess how many homes are likely to be built on these sites, based on a number of factors (size of site, types of homes likely to be built).</t>
  </si>
  <si>
    <t>Promote UK prosperity and civil society</t>
  </si>
  <si>
    <t>Manage the Department of State and the Defence Enterprise</t>
  </si>
  <si>
    <t>The Rt Hon Tobias Ellwood MP, Parliamentary Under Secretary of State and Minister for Defence People and Veterans</t>
  </si>
  <si>
    <t>Lieutenant General Mark Poffley, Deputy Chief of Defence Staff (Military Capability)</t>
  </si>
  <si>
    <t>David Goldstone, Chief Operating Officer</t>
  </si>
  <si>
    <t>Lieutenant General Richard Nugee, Chief of Defence People</t>
  </si>
  <si>
    <t>UK defence spending as a proportion of GDP</t>
  </si>
  <si>
    <t>Source: Annual Reports and Accounts (official statistic); release schedule: annual</t>
  </si>
  <si>
    <t>Total number of armed forces personnel</t>
  </si>
  <si>
    <t>Source: UK Armed Forces Service Personnel Statistics; release schedule: biannual</t>
  </si>
  <si>
    <t>Number of civilians employed by MOD</t>
  </si>
  <si>
    <t>Source: MOD Civilian Personnel Statistics (official statistics); release schedule: biannual</t>
  </si>
  <si>
    <t>Percentage of eligible MOD workforce who are members of the Reserve Forces by financial year</t>
  </si>
  <si>
    <t>Diversity: Female recruits</t>
  </si>
  <si>
    <t>Source: UK Armed Forces Diversity Statistics; release schedule: biannual</t>
  </si>
  <si>
    <t>Diversity: Black, Asian and Minority Ethnicity (BAME) recruits</t>
  </si>
  <si>
    <t>Source: UK Armed Forces Diversity Statistics (official statistic); release schedule: biannual</t>
  </si>
  <si>
    <t>Armed Forces Covenant</t>
  </si>
  <si>
    <t>Source: Armed Forces Covenant Annual Report; release schedule: annual</t>
  </si>
  <si>
    <t>Amount of disposal receipts generated by financial year</t>
  </si>
  <si>
    <t>Direct Defence</t>
  </si>
  <si>
    <t>Deliver key enabling functions</t>
  </si>
  <si>
    <t>Take a leading role in NATO through the NATO Response Force</t>
  </si>
  <si>
    <t>Enforce the sovereignty of the United Kingdom, including its territorial waters and airspace, and of the Overseas Territories and Permanent Joint Operating Bases</t>
  </si>
  <si>
    <t>Develop Joint Force 2025 and deliver it into service in order to respond to future threats including: a maritime task group centred on a Queen Elizabeth Class aircraft carrier with F35 Lightning combat aircraft; a land division with three brigades including a new Strike Force; an air group of combat, transport and surveillance aircraft; and a Special Forces task group</t>
  </si>
  <si>
    <t>Work with the civil authorities and security and intelligence agencies to counter terrorism and enhance homeland security and resilience</t>
  </si>
  <si>
    <t>Develop our cyber capabilities</t>
  </si>
  <si>
    <t>Deliver Trident continuous at sea nuclear deterrent to provide the ultimate guarantee of our safety</t>
  </si>
  <si>
    <t>Build the new fleet of 4 Dreadnought ballistic missile submarines</t>
  </si>
  <si>
    <t>Be present overseas and conduct operations with Allies and Agencies in response to world events</t>
  </si>
  <si>
    <t>Remain at the forefront of the NATO alliance standing shoulder to shoulder with our Allies</t>
  </si>
  <si>
    <t>Strengthen the rules based international order including through capacity building, international Defence training and nuclear weapon counter-proliferation (contributes to SDG 17)</t>
  </si>
  <si>
    <t>Strengthen our international defence partnerships through regional engagement strategies (contributes to SDG 16)</t>
  </si>
  <si>
    <t>Maintain an industrial base sufficient to maintain operational advantage and freedom of action whilst ensuring value for money</t>
  </si>
  <si>
    <t>Promote UK defence exports providing the lead on strategic export campaigns</t>
  </si>
  <si>
    <t>Provide MOD sponsored cadet forces</t>
  </si>
  <si>
    <t>Support the UK skills agenda through skills development with academia, industry and defence provided educational facilities</t>
  </si>
  <si>
    <t>Release surplus MOD land to support the national house building programme</t>
  </si>
  <si>
    <t>Work with the devolved administrations in support of the wider Government objective to strengthen the UK</t>
  </si>
  <si>
    <t>Deliver the UK strategic military headquarters role and command UK military operations at home and overseas</t>
  </si>
  <si>
    <t>Increase the defence budget every year by at least 0.5% in real terms and continue to meet NATO’s target to spend at least 2% of GDP on defence for the rest of the decade</t>
  </si>
  <si>
    <t>Ensure that the defence programme is balanced, affordable and cost effective</t>
  </si>
  <si>
    <t>Improve efficiency and productivity</t>
  </si>
  <si>
    <t>Improve UK Armed Forces operational advantage by promoting innovation</t>
  </si>
  <si>
    <t>Ensure Defence has the right numbers of capable and motivated people that represent the breadth of society it exists to defend</t>
  </si>
  <si>
    <t>Promote a culture of Equality and Diversity across Defence</t>
  </si>
  <si>
    <t>Modernise working conditions for our people</t>
  </si>
  <si>
    <t>Honour the Armed Forces Covenant and support our veterans, including implementing the Veterans Strategy and supporting the cross-Government Veterans Unit launched in April 2018</t>
  </si>
  <si>
    <t>Ensure the necessary defence support network is in place to sustain military operations</t>
  </si>
  <si>
    <t>4.2.6</t>
  </si>
  <si>
    <t>Develop and manage departmental infrastructure across the defence estate in the most effective, efficient and sustainable way to meet defence needs</t>
  </si>
  <si>
    <t>4.2.7</t>
  </si>
  <si>
    <t>Manage the Department’s response to EU exit, identifying and acting on the risks and opportunities</t>
  </si>
  <si>
    <t>4.2.8</t>
  </si>
  <si>
    <t>Ensure a culture of safety and compliance with the Defence Regulatory Framework</t>
  </si>
  <si>
    <t>4.2.9</t>
  </si>
  <si>
    <t>Contribute to ‘greening’ government and construction strategy objectives</t>
  </si>
  <si>
    <t>To be an inclusive employer where all staff can fulfil their potential and feel confident that their unique perspectives and talents will be valued</t>
  </si>
  <si>
    <t>To be an organisation that, at all levels, appropriately represents UK society</t>
  </si>
  <si>
    <t>To be recognised as a force for inclusion in wider society</t>
  </si>
  <si>
    <t>DfID</t>
  </si>
  <si>
    <t>Strengthen global peace, security and governance</t>
  </si>
  <si>
    <t>The Rt Hon Alistair Burt MP, Minister of State</t>
  </si>
  <si>
    <t>Nick Dyer, Interim Director General for Policy Research and Humanitarian Directorate</t>
  </si>
  <si>
    <t xml:space="preserve">Percentage of DFID’s budget spent on fragile states and regions (at least 50% of spend in each year) </t>
  </si>
  <si>
    <t>Source: DFID, Results Achieved by Sector; release schedule: annually</t>
  </si>
  <si>
    <t>Tackle the causes of instability, insecurity and conflict</t>
  </si>
  <si>
    <t>Tackle crime and corruption</t>
  </si>
  <si>
    <t>Strengthen resilience and response to crisis</t>
  </si>
  <si>
    <t>Harriett Baldwin MP, Minister of State</t>
  </si>
  <si>
    <t>Number of people reached with humanitarian assistance (food aid, cash and voucher transfers) through DFID support</t>
  </si>
  <si>
    <t>DFID spend on climate adaptation and mitigation</t>
  </si>
  <si>
    <t>Source: DFID Spend on Climate Change and Mitigation; release schedule: annually</t>
  </si>
  <si>
    <t>Support for ongoing crises, including that in Syria and other countries in the Middle East and North Africa region</t>
  </si>
  <si>
    <t>Science and technology spend on global public health risks such as antimicrobial resistance</t>
  </si>
  <si>
    <t>Support for efforts to mitigate and adapt to climate change and prevent environmental degradation</t>
  </si>
  <si>
    <t>Promote global prosperity</t>
  </si>
  <si>
    <t>The Rt Hon Lord Bates, Minister of State</t>
  </si>
  <si>
    <t>Nick Dyer, Director General for Economic Development and International Directorate</t>
  </si>
  <si>
    <t>Levels of Development Capital Investment</t>
  </si>
  <si>
    <t>Source: DFID, Development Capital Investment Levels; release schedule: annually</t>
  </si>
  <si>
    <t>Development impact portfolio scores for CDC</t>
  </si>
  <si>
    <t>Number of countries supported by DFID to manage their public finances more transparently</t>
  </si>
  <si>
    <t>DFID spend on improving tax systems (double annual spend by 2020)</t>
  </si>
  <si>
    <t>Promote economic development and prosperity in the developing world</t>
  </si>
  <si>
    <t>Contribute to the reduction of poverty whilst strengthening UK trade and investment opportunities around the world</t>
  </si>
  <si>
    <t>Tackle extreme poverty and help the world’s most vulnerable</t>
  </si>
  <si>
    <t>The Rt Hon Penny Mordaunt MP, Secretary of State for International Development</t>
  </si>
  <si>
    <t>Lindy Cameron, Director General for Country Programmes</t>
  </si>
  <si>
    <t>Number of children supported to gain a decent education</t>
  </si>
  <si>
    <t>Number of people with sustainable access to clean water and/or sanitation through DFID support</t>
  </si>
  <si>
    <t>Number of children under 5, women (of childbearing age) and adolescent girls reached by DFID through nutrition related interventions</t>
  </si>
  <si>
    <t>Number of lives saved by immunisation against killer diseases</t>
  </si>
  <si>
    <t>Number of additional women and girls using modern methods of family planning</t>
  </si>
  <si>
    <t>Strive to eliminate extreme poverty by 2030 and support the world’s poorest people to access sustainable basic services</t>
  </si>
  <si>
    <t>Prioritise the rights of girls and women</t>
  </si>
  <si>
    <t>Deliver value for money and efficiency</t>
  </si>
  <si>
    <t>Joy Hutcheon, Director General for Corporate Performance Group</t>
  </si>
  <si>
    <t>UK Official Development Assistance as a proportion of gross national income</t>
  </si>
  <si>
    <t>Source: Statistics on International Development 2017; release schedule: annually</t>
  </si>
  <si>
    <t>Portfolio Quality Index Score</t>
  </si>
  <si>
    <t>Source: Portfolio Quality Index; release schedule: annually</t>
  </si>
  <si>
    <t>DFID ranking in Aid Transparency Index 2016</t>
  </si>
  <si>
    <t>Source: Publish What You Fund 2016 Index</t>
  </si>
  <si>
    <t>Deliver value for money</t>
  </si>
  <si>
    <t>Ensure greater transparency</t>
  </si>
  <si>
    <t>Deliver tough, independent scrutiny</t>
  </si>
  <si>
    <t>Continue to spend at least 50% of DFID’s budget on fragile states and regions (contributes to SDG 1)</t>
  </si>
  <si>
    <t>Continue to lead global efforts to tackle sexual violence in conflict with the FCO (contributes to SDG 5)</t>
  </si>
  <si>
    <t>Promote effective, accountable and inclusive institutions and champion British values around the globe: freedom, democracy, tolerance and the rule of law (contributes to SDG 16)</t>
  </si>
  <si>
    <t>Deliver a prosperous, secure, fair and sustainable future for the Commonwealth (contributes to SDGs 8 and 17)</t>
  </si>
  <si>
    <t>Scale up our work on demining with programmes to help clear mines, and other explosive remnants of war, and deliver mine risk education</t>
  </si>
  <si>
    <t>Reduce illicit financial flows from developing countries and work to make the UK and other global financial centres even more hostile to corrupt funds with HMT, Home Office and the FCO (contributes to SDG 16)</t>
  </si>
  <si>
    <t>Expand our global efforts to combat the root causes of extremism, terror, and the perpetration of violence against people because of their faith, gender or sexuality with the FCO (contributes to SDG 16)</t>
  </si>
  <si>
    <t>Work with others across government to combat the brutal slave trade (contributes to SDG 8)</t>
  </si>
  <si>
    <t>Work to end the subjugation and mutilation of women (contributes to SDG 5)</t>
  </si>
  <si>
    <t>Facilitate orderly, safe, regular and responsible migration and mobility of people, including through the implementation of planned and well-managed migration policies with the Home Office and the FCO (contributes to SDG 10)</t>
  </si>
  <si>
    <t>Continue to lead the response to humanitarian emergencies (contributes to SDG 11)</t>
  </si>
  <si>
    <t>Operate a ring-fenced £500 million per annum Official Development Assistance crisis reserve (contributes to SDG 10)</t>
  </si>
  <si>
    <t>Provide support for ongoing crises, including in Syria (contributes to SDG 16)</t>
  </si>
  <si>
    <t>Continue to work together on health, justice and disaster resilience, as part of the UK-Caribbean Partnership, including investing to help ensure that hospitals remain operational when natural disasters strike (contributes to SDG 13)</t>
  </si>
  <si>
    <t>Fund research and development to tackle the most serious infectious diseases in developing countries, including malaria, tuberculosis, Ebola, neglected tropical diseases and drug resistant infections caused by antimicrobial resistance with DHSC (contributes to SDG 3)</t>
  </si>
  <si>
    <t>Provide support to enable low carbon growth and greater country resilience to shocks (contributes to SDG 13)</t>
  </si>
  <si>
    <t>Continue to lead international action against climate change with BEIS and Defra (contributes to SDG 13)</t>
  </si>
  <si>
    <t>Work to prevent catastrophic environmental degradation, and tackle degradation of habitat and loss of species, including action to address marine plastic pollution with Defra (contributes to SDG 14)</t>
  </si>
  <si>
    <t>Help deliver a doubling of global public funding of clean energy Research, Development and Demonstration under the Mission Innovation Initiative (contributes to SDG 7)</t>
  </si>
  <si>
    <t>Increase support to countries to raise their own revenue, in accordance with the Addis Tax Initiative (contributes to SDG 17)</t>
  </si>
  <si>
    <t>Create more and better jobs, increase trading opportunities, and make it easier to channel private sector investment to the world’s poorest countries to help grow economies and eradicate extreme poverty (contributes to SDGs 5, 8 and 10)</t>
  </si>
  <si>
    <t>Help unlock opportunities for economic development in sectors such as energy, infrastructure, urban planning, manufacturing, commercial agriculture and financial services (contributes to SDGs 7, 8, 9 and 11)</t>
  </si>
  <si>
    <t>Create jobs and opportunities in some of the poorest and most challenging places through CDC, the UK’s Development Finance Institution (contributes to SDG 8)</t>
  </si>
  <si>
    <t>Harness the opportunities digital technologies offer to drive economic growth, alleviate poverty and improve the lives of those in low and middle income countries (contributes to SDG 17)</t>
  </si>
  <si>
    <t>Use trade as an engine for poverty reduction (contributes to SDG 8)</t>
  </si>
  <si>
    <t>As we leave the EU, secure duty-free quota-free access for the world’s Least Developed Countries to UK markets, be the world’s foremost champion of free trade and continue to support the overseas territories (contributes to SDG 17)</t>
  </si>
  <si>
    <t>Lead the world in the hard work to end extreme child poverty (contributes to SDG 1)</t>
  </si>
  <si>
    <t>Work to ensure healthy lives and promote well-being for all, at all ages, tackle microbial resistance and neglected tropical diseases (contributes to SDG 3)</t>
  </si>
  <si>
    <t>Work to ensure inclusive and quality education for all (contributes to SDG 4)</t>
  </si>
  <si>
    <t>Work to end hunger, achieve food security and improved nutrition and promote sustainable agriculture and deliver DFID’s global nutrition strategy to save lives, invest in future generations and build prosperity (contributes to SDG 2)</t>
  </si>
  <si>
    <t>Work to ensure access to water and sanitation for all (contributes to SDG 6)</t>
  </si>
  <si>
    <t>Strengthen our work on disability inclusion and establish DFID as a global leader in this under-prioritised area (contributes to SDGs 4, 10, 11, 16 and 17)</t>
  </si>
  <si>
    <t>Increase funding of UK-led medical and technical research into the biggest threats to global health and prosperity with DHSC and BEIS (contributes to SDG 3)</t>
  </si>
  <si>
    <t>Continue to place gender equality at the heart of all that the Department does (contributes to SDG 5)</t>
  </si>
  <si>
    <t>Provide global leadership on girls’ education which is key to progress in so many countries (contributes to SDG 4)</t>
  </si>
  <si>
    <t>Continue as a global leader on sexual and reproductive health and rights, and boost our support for family planning for all who want it (contributes to SDG 5)</t>
  </si>
  <si>
    <t>Raise safeguarding standards across the aid and development sector to prevent violence, sexual exploitation, abuse and harassment (contributes to SDG 10)</t>
  </si>
  <si>
    <t>Maintain the commitment to spend 0.7% of our gross national income on assistance to developing nations and international emergencies, and keep all our aid untied (contributes to SDG 17)</t>
  </si>
  <si>
    <t>Support other departments in assessing whether spending proposals meet OECD Official Development Assistance (ODA) rules and in sharing best practice on aid delivery, including application of the key outcomes from DFID’s Supplier Review (contributes to SDG 17)</t>
  </si>
  <si>
    <t>Continue to be responsible for reporting all Official Development Assistance spending to the OECD on an annual basis, and for reporting to Parliament on the government’s performance against the 0.7% gross national income target (contributes to SDG 17)</t>
  </si>
  <si>
    <t>Work with like-minded countries to change the Official Development Assistance rules so that they are updated and better reflect the breadth of our assistance around the world (contributes to SDG 17)</t>
  </si>
  <si>
    <t>5.1.5</t>
  </si>
  <si>
    <t>Strengthen our management of supply partners and build greater commercial capability within DFID to ensure value for money and ethical behaviour along our supply chains, by implementing the key recommendations of the Supplier Review and new provisions to raise safeguarding standards</t>
  </si>
  <si>
    <t>5.1.6</t>
  </si>
  <si>
    <t>Drive efficiency and effectiveness in all our programmes (contributes to SDG 17)</t>
  </si>
  <si>
    <t>Continue to ensure DFID is ranked as a world leader in aid transparency and insist that every government and organisation we fund meets global transparency standards (contributes to SDG 16)</t>
  </si>
  <si>
    <t>Continue to seek to reform multilateral institutions, especially in the way they distribute development funds, so that money is used to greatest effect to protect and help the world’s most vulnerable people (contributes to SDG 16)</t>
  </si>
  <si>
    <t>Continue to give the public a say in how a portion of the international development budget is spent, through the UK Aid Match programme (contributes to SDG 17)</t>
  </si>
  <si>
    <t>Make arrangements for the independent evaluation of the value for money of UK aid, in accordance with the International Development (Official Development Assistance Target) Act 2015</t>
  </si>
  <si>
    <t>DFID systematically considers equality and diversity across all programmes.</t>
  </si>
  <si>
    <t>DFID has a representative workforce at every level which feels valued and enabled to reach their full potential.</t>
  </si>
  <si>
    <t>DFID consults staff on how to make DFID as diverse and inclusive as possible.</t>
  </si>
  <si>
    <t>DFID has a culture where we all respect, celebrate and promote the value of Diversity and Inclusion.</t>
  </si>
  <si>
    <t>Column1</t>
  </si>
  <si>
    <t>Column2</t>
  </si>
  <si>
    <t>Engage across DIT, government and with the private sector to deliver the policy, advice and services essential for DIT to operate</t>
  </si>
  <si>
    <t>Report on the UK’s implementation of the UN’s Convention on the Rights of Persons with Disabilities (contributes to SDG 10)</t>
  </si>
  <si>
    <t>Brexit objectives</t>
  </si>
  <si>
    <t>Total objectives</t>
  </si>
  <si>
    <t>Brexit subs</t>
  </si>
  <si>
    <t>Total subs</t>
  </si>
  <si>
    <t>Brexit actions</t>
  </si>
  <si>
    <t>Standalone Brexit actions</t>
  </si>
  <si>
    <t>Total actions</t>
  </si>
  <si>
    <t>Actions not covered by Brexit objectives / subs</t>
  </si>
  <si>
    <t>Initial score</t>
  </si>
  <si>
    <t>Extra score</t>
  </si>
  <si>
    <t>Final score</t>
  </si>
  <si>
    <t>Difference</t>
  </si>
  <si>
    <t>2017 score</t>
  </si>
  <si>
    <t>Ministry of Justice</t>
  </si>
  <si>
    <t>Ministry of Defence</t>
  </si>
  <si>
    <t>Home Office</t>
  </si>
  <si>
    <t>HM Treasury</t>
  </si>
  <si>
    <t>HM Revenue and Customs</t>
  </si>
  <si>
    <t>Foreign and Commonwealth Office</t>
  </si>
  <si>
    <t>Department for Work and Pensions</t>
  </si>
  <si>
    <t>Department for Transport</t>
  </si>
  <si>
    <t>Department for International Development</t>
  </si>
  <si>
    <t>Department of Education</t>
  </si>
  <si>
    <t>Department for Environment, Food &amp; Rural Affairs</t>
  </si>
  <si>
    <t>Department for Exiting the European Union</t>
  </si>
  <si>
    <t>Department for Culture, Media and Sport</t>
  </si>
  <si>
    <t>Cabinet Office</t>
  </si>
  <si>
    <t>Department for Business, Energy &amp; Industrial Strategy</t>
  </si>
  <si>
    <t>Initials</t>
  </si>
  <si>
    <t>What government organisations are included in this data set?</t>
  </si>
  <si>
    <t>Analysis</t>
  </si>
  <si>
    <t>Contents and comment</t>
  </si>
  <si>
    <t>Worksheet/CSV file</t>
  </si>
  <si>
    <t>Contents</t>
  </si>
  <si>
    <t>The names of the ministers and officials assigned to each objective are also included, although these are not used in the analysis.</t>
  </si>
  <si>
    <t>Issues, caveats and further comments</t>
  </si>
  <si>
    <t>Labelled and numbered each section of text, and flagged if Brexit-related. Then conducted a rough calculation of the percentage of each department's plan that relates to Brexit. See below for more detail on our approach.</t>
  </si>
  <si>
    <t>What we did with it</t>
  </si>
  <si>
    <t>What it contains</t>
  </si>
  <si>
    <t>More information about this dataset</t>
  </si>
  <si>
    <t>Adapted from public sector information licensed under the Open Government Licence v3.0.</t>
  </si>
  <si>
    <t>Rights Statement</t>
  </si>
  <si>
    <t>brexit@instituteforgovernment.org.uk</t>
  </si>
  <si>
    <t>Queries?  Comments?  Contact us:</t>
  </si>
  <si>
    <t>Available at</t>
  </si>
  <si>
    <t>Institute for Government</t>
  </si>
  <si>
    <t>Who is this data set provided by?</t>
  </si>
  <si>
    <t>New Single Departmental Plans are supposed to be released annually.</t>
  </si>
  <si>
    <t>How often is it updated?</t>
  </si>
  <si>
    <t>When was the original data last updated?</t>
  </si>
  <si>
    <t>https://www.gov.uk/government/collections/a-country-that-works-for-everyone-the-governments-plan</t>
  </si>
  <si>
    <t>Link to original data</t>
  </si>
  <si>
    <t>What is the original data source?</t>
  </si>
  <si>
    <t>What period does it cover?</t>
  </si>
  <si>
    <t>When did the IfG publish this dataset?</t>
  </si>
  <si>
    <t>2018-2019</t>
  </si>
  <si>
    <t>The Government's Single Departmental Plans, updated May 2018</t>
  </si>
  <si>
    <t>23/05/2018</t>
  </si>
  <si>
    <t>The text of the Government's 2018/19 Single Departmental Plans, copied across from the HTML versions online, with IfG analysis of how much of each plan relates to Brexit.</t>
  </si>
  <si>
    <t>Table with the contents of the Single Departmental Plans. Guide to columns in the table:
Dept - the intials of the department in question (see table below). GOV is used for the Government's overall plan.
Type - whether the thing being recorded is an Objective ('Objective'), sub-objective ('Sub') or action ('Action') - see screenshot to the right to see what we mean by these.
Number - the number given for the objective and sub-objective, and added by us (as e.g. 1.1.1) for actions - see screenshot to the right.
Text - text copied and pasted for the Objective, Sub or Action
Brexit - 'Y' if this objective / sub-objective / action relates to Brexit work.
Lead minister 1, 2, 3... - the named minister(s) for each objective, copied and pasted for all sub-objectives and actions within that objective. A new column for each individual
Lead official 1, 2, 3... - the named official(s) for each objective, copied and pasted for all sub-objectives and actions within that objective. A new column for each individual
Notes - anything worth flagging.</t>
  </si>
  <si>
    <t>Table pulling the number of objectives (Brexit, total), sub-objectives (Brexit, total) and actions for each department out of the data. Actions are broken down into:  
Brexit actions - the total number of actions in the given department's plan that are Brexit-focused.
Standalone Brexit actions - the number of actions concerning Brexit that do not fall under Brexit objectives or sub-objectives in this department's plan.
Total actions - the total number of actions in the plan.
Actions not covered by Brexit objectives / subs - the total number of actions in the plan that do not fall under Brexit objectives or sub-objectives (including actions that are not about Brexit).
We then estimate the percentage of each plan that is about Brexit. Approach:
 - if the plan has an objective which focuses on Brexit work, the 'initial score' is calculated as the number of Brexit objectives divided by the total number of objectives.
 - if the plan does not have a Brexit objective, but does have a Brexit sub-objective, the 'initial score' is calculated as the number of Brexit sub-objectives divided by the total number of sub-objectives.
 - if the plan only features Brexit in its actions, the 'initial score' is calculated as the number of Brexit actions divided by the total number of actions.
 - departments with Brexit objectives or sub-objectives are attributed an 'extra score' for any 'Standalone Brexit actions'. This score is calculated by dividing the number of standalone Brexit actions by the number of 'actions not covered by Brexit objectives / subs'.
 - the initial scores and extra scores are added together to give a final score.</t>
  </si>
  <si>
    <t>Ministry of Housing, Communities &amp; Local Government</t>
  </si>
  <si>
    <t>Department of Health and Social Care</t>
  </si>
  <si>
    <t>Single Departmental Plans, 2018/19 - with Brexit analysis</t>
  </si>
  <si>
    <t>https://www.instituteforgovernment.org.uk/blog/missed-chance-reassure-whitehall-has-brexit-covered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</si>
</sst>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60"/>
      <color theme="1"/>
      <name val="Arial"/>
      <family val="2"/>
    </font>
    <font>
      <sz val="11"/>
      <color rgb="FFFF0000"/>
      <name val="Calibri"/>
      <family val="2"/>
      <scheme val="minor"/>
    </font>
    <font>
      <sz val="10"/>
      <name val="Arial"/>
      <family val="2"/>
    </font>
    <font>
      <b/>
      <i/>
      <sz val="18"/>
      <color theme="1"/>
      <name val="Calibri"/>
      <family val="2"/>
      <scheme val="minor"/>
    </font>
    <font>
      <b/>
      <i/>
      <sz val="11"/>
      <color theme="1"/>
      <name val="Calibri"/>
      <family val="2"/>
      <scheme val="minor"/>
    </font>
    <font>
      <i/>
      <sz val="11"/>
      <color theme="1"/>
      <name val="Calibri"/>
      <family val="2"/>
      <scheme val="minor"/>
    </font>
    <font>
      <b/>
      <sz val="14"/>
      <color theme="1"/>
      <name val="Calibri"/>
      <family val="2"/>
      <scheme val="minor"/>
    </font>
    <font>
      <u/>
      <sz val="11"/>
      <color theme="10"/>
      <name val="Calibri"/>
      <family val="2"/>
      <scheme val="minor"/>
    </font>
    <font>
      <sz val="11"/>
      <color theme="3"/>
      <name val="Calibri"/>
      <family val="2"/>
      <scheme val="minor"/>
    </font>
    <font>
      <sz val="18"/>
      <color theme="1"/>
      <name val="Calibri"/>
      <family val="2"/>
      <scheme val="minor"/>
    </font>
    <font>
      <u/>
      <sz val="11"/>
      <color theme="1"/>
      <name val="Calibri"/>
      <family val="2"/>
      <scheme val="minor"/>
    </font>
    <font>
      <b/>
      <sz val="18"/>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bgColor indexed="64"/>
      </patternFill>
    </fill>
  </fills>
  <borders count="19">
    <border>
      <left/>
      <right/>
      <top/>
      <bottom/>
      <diagonal/>
    </border>
    <border>
      <left/>
      <right/>
      <top style="thin">
        <color theme="1"/>
      </top>
      <bottom style="thin">
        <color theme="1"/>
      </bottom>
      <diagonal/>
    </border>
    <border>
      <left style="thin">
        <color theme="4"/>
      </left>
      <right/>
      <top style="thin">
        <color theme="4"/>
      </top>
      <bottom/>
      <diagonal/>
    </border>
    <border>
      <left/>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top/>
      <bottom style="thick">
        <color theme="4"/>
      </bottom>
      <diagonal/>
    </border>
    <border>
      <left/>
      <right style="thick">
        <color theme="4"/>
      </right>
      <top/>
      <bottom style="thick">
        <color theme="4"/>
      </bottom>
      <diagonal/>
    </border>
    <border>
      <left style="thick">
        <color theme="4"/>
      </left>
      <right/>
      <top/>
      <bottom style="thick">
        <color theme="4"/>
      </bottom>
      <diagonal/>
    </border>
    <border>
      <left/>
      <right style="thick">
        <color theme="4"/>
      </right>
      <top/>
      <bottom/>
      <diagonal/>
    </border>
    <border>
      <left style="thick">
        <color theme="4"/>
      </left>
      <right/>
      <top/>
      <bottom/>
      <diagonal/>
    </border>
    <border>
      <left/>
      <right style="thick">
        <color theme="4"/>
      </right>
      <top style="thick">
        <color theme="4"/>
      </top>
      <bottom/>
      <diagonal/>
    </border>
    <border>
      <left style="thick">
        <color theme="4"/>
      </left>
      <right/>
      <top style="thick">
        <color theme="4"/>
      </top>
      <bottom/>
      <diagonal/>
    </border>
    <border>
      <left/>
      <right style="medium">
        <color theme="4"/>
      </right>
      <top/>
      <bottom style="medium">
        <color theme="4"/>
      </bottom>
      <diagonal/>
    </border>
    <border>
      <left style="medium">
        <color theme="4"/>
      </left>
      <right/>
      <top/>
      <bottom style="medium">
        <color theme="4"/>
      </bottom>
      <diagonal/>
    </border>
    <border>
      <left/>
      <right style="medium">
        <color theme="4"/>
      </right>
      <top/>
      <bottom/>
      <diagonal/>
    </border>
    <border>
      <left style="medium">
        <color theme="4"/>
      </left>
      <right/>
      <top/>
      <bottom/>
      <diagonal/>
    </border>
    <border>
      <left/>
      <right style="medium">
        <color theme="4"/>
      </right>
      <top style="medium">
        <color theme="4"/>
      </top>
      <bottom/>
      <diagonal/>
    </border>
    <border>
      <left style="medium">
        <color theme="4"/>
      </left>
      <right/>
      <top style="medium">
        <color theme="4"/>
      </top>
      <bottom/>
      <diagonal/>
    </border>
  </borders>
  <cellStyleXfs count="3">
    <xf numFmtId="0" fontId="0" fillId="0" borderId="0"/>
    <xf numFmtId="0" fontId="4" fillId="0" borderId="0"/>
    <xf numFmtId="0" fontId="9" fillId="0" borderId="0" applyNumberFormat="0" applyFill="0" applyBorder="0" applyAlignment="0" applyProtection="0"/>
  </cellStyleXfs>
  <cellXfs count="63">
    <xf numFmtId="0" fontId="0" fillId="0" borderId="0" xfId="0"/>
    <xf numFmtId="0" fontId="1" fillId="0" borderId="1" xfId="0" applyFont="1" applyBorder="1"/>
    <xf numFmtId="49" fontId="0" fillId="0" borderId="0" xfId="0" applyNumberFormat="1"/>
    <xf numFmtId="0" fontId="0" fillId="0" borderId="0" xfId="0"/>
    <xf numFmtId="0" fontId="0" fillId="0" borderId="0" xfId="0" applyAlignment="1"/>
    <xf numFmtId="0" fontId="0" fillId="0" borderId="2" xfId="0" applyFont="1" applyBorder="1" applyAlignment="1">
      <alignment horizontal="left" vertical="top"/>
    </xf>
    <xf numFmtId="0" fontId="0" fillId="0" borderId="3" xfId="0" applyFont="1" applyBorder="1" applyAlignment="1">
      <alignment horizontal="left" vertical="top"/>
    </xf>
    <xf numFmtId="49" fontId="0" fillId="0" borderId="3" xfId="0" applyNumberFormat="1" applyFont="1" applyBorder="1" applyAlignment="1">
      <alignment horizontal="left" vertical="top"/>
    </xf>
    <xf numFmtId="0" fontId="0" fillId="0" borderId="4" xfId="0" applyFont="1" applyBorder="1" applyAlignment="1">
      <alignment horizontal="left" vertical="top"/>
    </xf>
    <xf numFmtId="0" fontId="0" fillId="0" borderId="5" xfId="0" applyFont="1" applyBorder="1" applyAlignment="1">
      <alignment horizontal="left" vertical="top"/>
    </xf>
    <xf numFmtId="49" fontId="0" fillId="0" borderId="5" xfId="0" applyNumberFormat="1" applyFont="1" applyBorder="1" applyAlignment="1">
      <alignment horizontal="left" vertical="top"/>
    </xf>
    <xf numFmtId="0" fontId="0" fillId="0" borderId="0" xfId="0" applyFont="1" applyFill="1" applyBorder="1" applyAlignment="1">
      <alignment horizontal="left" vertical="top"/>
    </xf>
    <xf numFmtId="0" fontId="0" fillId="0" borderId="0" xfId="0" quotePrefix="1"/>
    <xf numFmtId="17" fontId="0" fillId="0" borderId="0" xfId="0" applyNumberFormat="1"/>
    <xf numFmtId="0" fontId="1" fillId="0" borderId="1" xfId="0" applyFont="1" applyBorder="1" applyAlignment="1">
      <alignment wrapText="1"/>
    </xf>
    <xf numFmtId="0" fontId="0" fillId="0" borderId="0" xfId="0" applyAlignment="1">
      <alignment wrapText="1"/>
    </xf>
    <xf numFmtId="0" fontId="0" fillId="0" borderId="3" xfId="0" applyFont="1" applyBorder="1" applyAlignment="1">
      <alignment horizontal="left" vertical="top" wrapText="1"/>
    </xf>
    <xf numFmtId="0" fontId="0" fillId="0" borderId="5" xfId="0" applyFont="1" applyBorder="1" applyAlignment="1">
      <alignment horizontal="left" vertical="top" wrapText="1"/>
    </xf>
    <xf numFmtId="0" fontId="0" fillId="0" borderId="0" xfId="0" applyFill="1"/>
    <xf numFmtId="0" fontId="3" fillId="0" borderId="3" xfId="0" applyFont="1" applyFill="1" applyBorder="1" applyAlignment="1">
      <alignment horizontal="left" vertical="top" wrapText="1"/>
    </xf>
    <xf numFmtId="0" fontId="0" fillId="0" borderId="3" xfId="0" applyFont="1" applyFill="1" applyBorder="1" applyAlignment="1">
      <alignment horizontal="left" vertical="top"/>
    </xf>
    <xf numFmtId="0" fontId="0" fillId="2" borderId="3" xfId="0" applyFont="1" applyFill="1" applyBorder="1" applyAlignment="1">
      <alignment horizontal="left" vertical="top" wrapText="1"/>
    </xf>
    <xf numFmtId="0" fontId="0" fillId="0" borderId="0" xfId="0" applyFill="1" applyAlignment="1">
      <alignment wrapText="1"/>
    </xf>
    <xf numFmtId="0" fontId="0" fillId="0" borderId="3" xfId="0" applyFont="1" applyFill="1" applyBorder="1" applyAlignment="1">
      <alignment horizontal="left" vertical="top" wrapText="1"/>
    </xf>
    <xf numFmtId="0" fontId="0" fillId="0" borderId="0" xfId="0" applyNumberFormat="1"/>
    <xf numFmtId="0" fontId="0" fillId="0" borderId="0" xfId="0" applyBorder="1"/>
    <xf numFmtId="0" fontId="0" fillId="3" borderId="0" xfId="0" applyFill="1"/>
    <xf numFmtId="0" fontId="0" fillId="3" borderId="0" xfId="0" applyFill="1" applyAlignment="1">
      <alignment wrapText="1"/>
    </xf>
    <xf numFmtId="0" fontId="0" fillId="4" borderId="0" xfId="0" applyFill="1" applyAlignment="1">
      <alignment wrapText="1"/>
    </xf>
    <xf numFmtId="0" fontId="5" fillId="3" borderId="0" xfId="0" applyFont="1" applyFill="1" applyBorder="1" applyAlignment="1">
      <alignment horizontal="left"/>
    </xf>
    <xf numFmtId="0" fontId="0" fillId="3" borderId="0" xfId="0" applyFill="1" applyAlignment="1">
      <alignment horizontal="left" wrapText="1"/>
    </xf>
    <xf numFmtId="0" fontId="0" fillId="0" borderId="0" xfId="0" applyAlignment="1">
      <alignment vertical="top" wrapText="1"/>
    </xf>
    <xf numFmtId="0" fontId="0" fillId="3" borderId="0" xfId="0" applyFill="1" applyBorder="1"/>
    <xf numFmtId="0" fontId="0" fillId="3" borderId="0" xfId="0" applyFont="1" applyFill="1" applyBorder="1" applyAlignment="1">
      <alignment horizontal="left" vertical="top" wrapText="1"/>
    </xf>
    <xf numFmtId="0" fontId="6" fillId="3" borderId="0" xfId="0" applyFont="1" applyFill="1" applyBorder="1" applyAlignment="1">
      <alignment horizontal="left" vertical="top" wrapText="1"/>
    </xf>
    <xf numFmtId="0" fontId="0" fillId="3" borderId="7" xfId="0" applyFont="1" applyFill="1" applyBorder="1" applyAlignment="1">
      <alignment horizontal="left" vertical="top" wrapText="1"/>
    </xf>
    <xf numFmtId="0" fontId="1" fillId="3" borderId="8" xfId="0" applyFont="1" applyFill="1" applyBorder="1" applyAlignment="1">
      <alignment horizontal="left" vertical="top" wrapText="1"/>
    </xf>
    <xf numFmtId="0" fontId="0" fillId="3" borderId="9" xfId="0" applyFont="1" applyFill="1" applyBorder="1" applyAlignment="1">
      <alignment horizontal="left" vertical="top" wrapText="1"/>
    </xf>
    <xf numFmtId="0" fontId="1" fillId="3" borderId="10" xfId="0" applyFont="1" applyFill="1" applyBorder="1" applyAlignment="1">
      <alignment horizontal="left" vertical="top" wrapText="1"/>
    </xf>
    <xf numFmtId="0" fontId="7" fillId="3" borderId="11" xfId="0" applyFont="1" applyFill="1" applyBorder="1" applyAlignment="1">
      <alignment horizontal="left" vertical="top" wrapText="1"/>
    </xf>
    <xf numFmtId="0" fontId="8" fillId="3" borderId="12" xfId="0" applyFont="1" applyFill="1" applyBorder="1" applyAlignment="1">
      <alignment horizontal="left" vertical="top"/>
    </xf>
    <xf numFmtId="0" fontId="9" fillId="3" borderId="0" xfId="2" applyFill="1" applyAlignment="1"/>
    <xf numFmtId="0" fontId="7" fillId="3" borderId="6" xfId="0" applyFont="1" applyFill="1" applyBorder="1" applyAlignment="1">
      <alignment wrapText="1"/>
    </xf>
    <xf numFmtId="0" fontId="9" fillId="3" borderId="17" xfId="2" applyFill="1" applyBorder="1" applyAlignment="1"/>
    <xf numFmtId="0" fontId="8" fillId="3" borderId="18" xfId="0" applyFont="1" applyFill="1" applyBorder="1" applyAlignment="1">
      <alignment horizontal="left" vertical="top"/>
    </xf>
    <xf numFmtId="0" fontId="7" fillId="3" borderId="0" xfId="0" applyFont="1" applyFill="1" applyAlignment="1">
      <alignment wrapText="1"/>
    </xf>
    <xf numFmtId="0" fontId="9" fillId="3" borderId="13" xfId="2" applyFill="1" applyBorder="1" applyAlignment="1">
      <alignment horizontal="left" vertical="top" wrapText="1"/>
    </xf>
    <xf numFmtId="0" fontId="0" fillId="3" borderId="14" xfId="0" applyFont="1" applyFill="1" applyBorder="1" applyAlignment="1">
      <alignment horizontal="left" vertical="top" wrapText="1"/>
    </xf>
    <xf numFmtId="0" fontId="9" fillId="0" borderId="15" xfId="2" applyFill="1" applyBorder="1" applyAlignment="1"/>
    <xf numFmtId="0" fontId="0" fillId="3" borderId="16" xfId="0" applyFont="1" applyFill="1" applyBorder="1" applyAlignment="1">
      <alignment horizontal="left" vertical="top" wrapText="1"/>
    </xf>
    <xf numFmtId="0" fontId="0" fillId="3" borderId="15" xfId="0" applyFill="1" applyBorder="1" applyAlignment="1"/>
    <xf numFmtId="0" fontId="10" fillId="3" borderId="15" xfId="2" applyFont="1" applyFill="1" applyBorder="1" applyAlignment="1">
      <alignment wrapText="1"/>
    </xf>
    <xf numFmtId="0" fontId="0" fillId="3" borderId="16" xfId="0" applyFont="1" applyFill="1" applyBorder="1" applyAlignment="1">
      <alignment horizontal="left" vertical="top"/>
    </xf>
    <xf numFmtId="49" fontId="0" fillId="3" borderId="15" xfId="0" applyNumberFormat="1" applyFont="1" applyFill="1" applyBorder="1" applyAlignment="1">
      <alignment horizontal="left"/>
    </xf>
    <xf numFmtId="0" fontId="0" fillId="3" borderId="15" xfId="0" applyFont="1" applyFill="1" applyBorder="1" applyAlignment="1">
      <alignment vertical="top"/>
    </xf>
    <xf numFmtId="0" fontId="11" fillId="3" borderId="0" xfId="0" applyFont="1" applyFill="1"/>
    <xf numFmtId="14" fontId="0" fillId="3" borderId="15" xfId="0" applyNumberFormat="1" applyFont="1" applyFill="1" applyBorder="1" applyAlignment="1">
      <alignment horizontal="left" vertical="top"/>
    </xf>
    <xf numFmtId="0" fontId="12" fillId="3" borderId="17" xfId="0" applyFont="1" applyFill="1" applyBorder="1"/>
    <xf numFmtId="0" fontId="13" fillId="3" borderId="18" xfId="0" applyFont="1" applyFill="1" applyBorder="1"/>
    <xf numFmtId="0" fontId="0" fillId="3" borderId="16" xfId="0" applyFont="1" applyFill="1" applyBorder="1" applyAlignment="1">
      <alignment horizontal="left" vertical="top" wrapText="1"/>
    </xf>
    <xf numFmtId="0" fontId="0" fillId="3" borderId="15" xfId="0" applyFont="1" applyFill="1" applyBorder="1" applyAlignment="1">
      <alignment horizontal="left" vertical="top" wrapText="1"/>
    </xf>
    <xf numFmtId="0" fontId="0" fillId="3" borderId="14" xfId="0" applyFont="1" applyFill="1" applyBorder="1" applyAlignment="1">
      <alignment horizontal="left" vertical="top" wrapText="1"/>
    </xf>
    <xf numFmtId="0" fontId="0" fillId="3" borderId="13" xfId="0" applyFont="1" applyFill="1" applyBorder="1" applyAlignment="1">
      <alignment horizontal="left" vertical="top" wrapText="1"/>
    </xf>
  </cellXfs>
  <cellStyles count="3">
    <cellStyle name="Hyperlink" xfId="2" builtinId="8"/>
    <cellStyle name="Normal" xfId="0" builtinId="0"/>
    <cellStyle name="Normal 2" xfId="1"/>
  </cellStyles>
  <dxfs count="34">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22" formatCode="mmm\-yy"/>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dxf>
    <dxf>
      <fill>
        <patternFill patternType="solid">
          <fgColor indexed="64"/>
          <bgColor theme="0"/>
        </patternFill>
      </fill>
      <alignment horizontal="general" vertical="bottom" textRotation="0" wrapText="1" indent="0" justifyLastLine="0" shrinkToFit="0" readingOrder="0"/>
    </dxf>
    <dxf>
      <fill>
        <patternFill patternType="solid">
          <fgColor indexed="64"/>
          <bgColor theme="0"/>
        </patternFill>
      </fill>
      <alignment horizontal="general" vertical="bottom" textRotation="0" wrapText="1" indent="0" justifyLastLine="0" shrinkToFit="0" readingOrder="0"/>
    </dxf>
    <dxf>
      <fill>
        <patternFill patternType="solid">
          <fgColor rgb="FF000000"/>
          <bgColor rgb="FFFFFFFF"/>
        </patternFill>
      </fill>
      <alignment horizontal="general" vertical="bottom" textRotation="0" wrapText="1" indent="0" justifyLastLine="0" shrinkToFit="0" readingOrder="0"/>
    </dxf>
    <dxf>
      <fill>
        <patternFill patternType="solid">
          <fgColor indexed="64"/>
          <bgColor theme="4"/>
        </patternFill>
      </fill>
      <alignment horizontal="general" vertical="bottom"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102420</xdr:colOff>
      <xdr:row>22</xdr:row>
      <xdr:rowOff>40969</xdr:rowOff>
    </xdr:from>
    <xdr:ext cx="7090263" cy="4993057"/>
    <xdr:pic>
      <xdr:nvPicPr>
        <xdr:cNvPr id="2" name="Picture 1">
          <a:extLst>
            <a:ext uri="{FF2B5EF4-FFF2-40B4-BE49-F238E27FC236}">
              <a16:creationId xmlns:a16="http://schemas.microsoft.com/office/drawing/2014/main" id="{312F2F20-7B6A-4329-94DE-AC71D309EC19}"/>
            </a:ext>
          </a:extLst>
        </xdr:cNvPr>
        <xdr:cNvPicPr>
          <a:picLocks noChangeAspect="1"/>
        </xdr:cNvPicPr>
      </xdr:nvPicPr>
      <xdr:blipFill>
        <a:blip xmlns:r="http://schemas.openxmlformats.org/officeDocument/2006/relationships" r:embed="rId1"/>
        <a:stretch>
          <a:fillRect/>
        </a:stretch>
      </xdr:blipFill>
      <xdr:spPr>
        <a:xfrm>
          <a:off x="1931220" y="4231969"/>
          <a:ext cx="7090263" cy="499305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drewse\Downloads\WM_StaffNumbers_Mar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search%20&amp;%20Learning\Research\Whitehall%20Monitor\Data\Staff%20quarterly%20numbers\20151216%20-%20Staff%20Numbers%202015%20Q3\ONS%20PSE%20Analysis%202015%20Q3%20-%20EA%20hack%20plus%20GF%20are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freeguardg\Downloads\Publishing%20data\WM_MPA_July2015%20-%20example%20new%20data%20guid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search%20&amp;%20Learning\Research\Whitehall%20Monitor\Data\Staff%20quarterly%20numbers\20160315%20-%20Staff%20numbers%202015%20Q4\ONS%20PSE%20Analysis%202015%20Q4%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S 2014-Q3"/>
      <sheetName val="S.ONS 2014-Q4"/>
      <sheetName val="S.ONS 2015-Q1"/>
      <sheetName val="ONS 2014-Q4"/>
      <sheetName val="ONS 2014-Q3"/>
      <sheetName val="ONS 2014-Q1"/>
      <sheetName val="ONS 2015-Q1 (2)"/>
      <sheetName val="SETUP"/>
      <sheetName val="GUIDE-PUBLIC"/>
      <sheetName val="S.ONS 2013Q3"/>
      <sheetName val="DCMSSpag"/>
      <sheetName val="HMTSpag"/>
      <sheetName val="DfIDSpag"/>
      <sheetName val="DCLGSpag"/>
      <sheetName val="DECCSPag"/>
      <sheetName val="DfESpag"/>
      <sheetName val="COSpag"/>
      <sheetName val="DefraSpag"/>
      <sheetName val="DHSpag"/>
      <sheetName val="FCOSpag"/>
      <sheetName val="DfTSpag"/>
      <sheetName val="BISSpag"/>
      <sheetName val="HOSpag"/>
      <sheetName val="MoDSpag"/>
      <sheetName val="MoJSpag"/>
      <sheetName val="DWPSpag"/>
      <sheetName val="SpaghettiBASE"/>
      <sheetName val="DCMS"/>
      <sheetName val="HMT"/>
      <sheetName val="DfID"/>
      <sheetName val="DCLG"/>
      <sheetName val="DECC"/>
      <sheetName val="DfE"/>
      <sheetName val="CO"/>
      <sheetName val="Defra"/>
      <sheetName val="DH"/>
      <sheetName val="FCO"/>
      <sheetName val="DfT"/>
      <sheetName val="BIS"/>
      <sheetName val="HO"/>
      <sheetName val="MoD"/>
      <sheetName val="HMRC"/>
      <sheetName val="MoJ"/>
      <sheetName val="DWP"/>
      <sheetName val="BASE"/>
      <sheetName val="ONS COLLATION"/>
      <sheetName val="ONS 2013-Q2"/>
      <sheetName val="ONS 2013-Q1"/>
      <sheetName val="ONS 2012-Q4"/>
      <sheetName val="ONS 2013 Q3"/>
      <sheetName val="ONS 2013 Q4"/>
      <sheetName val="S.ONS 2013Q4"/>
      <sheetName val="S.ONS 2014 Q1"/>
      <sheetName val="ONS Summary WH-NWH"/>
      <sheetName val="RENAMED ORGS"/>
      <sheetName val="Summary"/>
      <sheetName val="ONS RECLASSIFICATIONS"/>
      <sheetName val="Reclassifications Summary WH-NW"/>
      <sheetName val="ONS 2009-Q2"/>
      <sheetName val="S.ONS 2012-Q2"/>
      <sheetName val="ONS 2012-Q2"/>
      <sheetName val="S.ONS 2013-Q1"/>
      <sheetName val="ONS 2014-Q2"/>
      <sheetName val="Reclassifications Summary"/>
      <sheetName val="Calculations WH-NWH"/>
      <sheetName val="Calculations"/>
      <sheetName val="CH CS trend"/>
      <sheetName val="CH Dept profiles"/>
      <sheetName val="CH Totals-layers"/>
      <sheetName val="CH Q Change-managed"/>
      <sheetName val="CH Q Change-all"/>
      <sheetName val="CH Change-managed"/>
      <sheetName val="CH change-all"/>
      <sheetName val="CH Totals-all"/>
      <sheetName val="CH Spaghetti-managed"/>
      <sheetName val="SmallMultiples (2)"/>
      <sheetName val="CH Spaghetti-all"/>
      <sheetName val="CH Change-raw"/>
      <sheetName val="CH Change-layers"/>
      <sheetName val="Depts &amp; bodies list"/>
      <sheetName val="T Dept totals WH-NWH"/>
      <sheetName val="T Dept totals"/>
      <sheetName val="T All WH-NWH"/>
      <sheetName val="T All"/>
      <sheetName val="Reclassifications check WH-NWH"/>
      <sheetName val="S.ONS 2013 Q2"/>
      <sheetName val="ONS 2012-Q3"/>
      <sheetName val="S.ONS 2012-Q3"/>
      <sheetName val="ONS 2012-Q1"/>
      <sheetName val="ONS 2009-Q4"/>
      <sheetName val="ONS 2010-Q2"/>
      <sheetName val="ONS 2010-Q3"/>
      <sheetName val="ONS 2010-Q4"/>
      <sheetName val="ONS 2011-Q1"/>
      <sheetName val="ONS 2011-Q2"/>
      <sheetName val="ONS 2011-Q3"/>
      <sheetName val="S.ONS 2009-Q2"/>
      <sheetName val="S.ONS 2009-Q4"/>
      <sheetName val="S. ONS Q1-2 2010"/>
      <sheetName val="S. ONS Q2-3 2010"/>
      <sheetName val="S. ONS Q3-4 2010"/>
      <sheetName val="S. ONS Q4 2010-Q1 2011"/>
      <sheetName val="S. ONS Q2-1 2011"/>
      <sheetName val="S. ONS Q3-2 2011"/>
      <sheetName val="S. ONS Q4 2011-Q1 2012"/>
      <sheetName val="ONS 2011-Q4"/>
      <sheetName val="S. ONS Q4-3 2011"/>
      <sheetName val="S.ONS Q3 2012 - Q4 2012"/>
      <sheetName val="Reclassifications check"/>
      <sheetName val="Calcs long"/>
      <sheetName val="Dashboard"/>
      <sheetName val="S.ONS 2014 Q2"/>
      <sheetName val="BIScomp"/>
      <sheetName val="COcomp"/>
      <sheetName val="DCLGcomp"/>
      <sheetName val="DCMScomp"/>
      <sheetName val="DECCcomp"/>
      <sheetName val="DefraComp"/>
      <sheetName val="DfEcomp"/>
      <sheetName val="DfIDcomp"/>
      <sheetName val="DfTcomp"/>
      <sheetName val="DHcomp"/>
      <sheetName val="DWPcomp"/>
      <sheetName val="FCOcomp"/>
      <sheetName val="HMTcomp"/>
      <sheetName val="HOcomp"/>
      <sheetName val="MoDcomp"/>
      <sheetName val="MoJcomp"/>
    </sheetNames>
    <sheetDataSet>
      <sheetData sheetId="0"/>
      <sheetData sheetId="1"/>
      <sheetData sheetId="2"/>
      <sheetData sheetId="3"/>
      <sheetData sheetId="4"/>
      <sheetData sheetId="5"/>
      <sheetData sheetId="6"/>
      <sheetData sheetId="7">
        <row r="2">
          <cell r="C2">
            <v>18</v>
          </cell>
        </row>
        <row r="3">
          <cell r="C3" t="str">
            <v>2015 Q1</v>
          </cell>
        </row>
        <row r="4">
          <cell r="C4" t="str">
            <v>2014 Q4</v>
          </cell>
        </row>
        <row r="6">
          <cell r="C6">
            <v>42094</v>
          </cell>
        </row>
        <row r="7">
          <cell r="C7" t="str">
            <v>2010 Q3</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3">
          <cell r="A3" t="str">
            <v>Sum of ONS total in latest quarter</v>
          </cell>
        </row>
      </sheetData>
      <sheetData sheetId="69"/>
      <sheetData sheetId="70"/>
      <sheetData sheetId="71"/>
      <sheetData sheetId="72"/>
      <sheetData sheetId="73">
        <row r="3">
          <cell r="A3" t="str">
            <v>Row Labels</v>
          </cell>
        </row>
      </sheetData>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S 2014-Q3"/>
      <sheetName val="S.ONS 2014-Q4"/>
      <sheetName val="HOWTO"/>
      <sheetName val="S.ONS 2015 - Q2"/>
      <sheetName val="S.ONS 2015-Q1"/>
      <sheetName val="ONS 2015-Q1 (2)"/>
      <sheetName val="S.ONS 2015 - Q3"/>
      <sheetName val="ONS 2014-Q4"/>
      <sheetName val="ONS 2014-Q3"/>
      <sheetName val="ONS 2014-Q1"/>
      <sheetName val="ONS 2015-Q2"/>
      <sheetName val="SETUP"/>
      <sheetName val="GUIDE-INTERNAL"/>
      <sheetName val="GUIDE-PUBLIC"/>
      <sheetName val="S.ONS 2013Q3"/>
      <sheetName val="DCMSSpag"/>
      <sheetName val="HMTSpag"/>
      <sheetName val="DfIDSpag"/>
      <sheetName val="DCLGSpag"/>
      <sheetName val="DECCSPag"/>
      <sheetName val="DfESpag"/>
      <sheetName val="COSpag"/>
      <sheetName val="DefraSpag"/>
      <sheetName val="DHSpag"/>
      <sheetName val="FCOSpag"/>
      <sheetName val="DfTSpag"/>
      <sheetName val="BISSpag"/>
      <sheetName val="HOSpag"/>
      <sheetName val="MoDSpag"/>
      <sheetName val="MoJSpag"/>
      <sheetName val="DWPSpag"/>
      <sheetName val="SpaghettiBASE"/>
      <sheetName val="DCMS"/>
      <sheetName val="HMT"/>
      <sheetName val="DfID"/>
      <sheetName val="DCLG"/>
      <sheetName val="DECC"/>
      <sheetName val="DfE"/>
      <sheetName val="CO"/>
      <sheetName val="Defra"/>
      <sheetName val="DH"/>
      <sheetName val="FCO"/>
      <sheetName val="DfT"/>
      <sheetName val="BIS"/>
      <sheetName val="HO"/>
      <sheetName val="MoD"/>
      <sheetName val="HMRC"/>
      <sheetName val="MoJ"/>
      <sheetName val="DWP"/>
      <sheetName val="BASE"/>
      <sheetName val="ONS 2015 - Q3"/>
      <sheetName val="Sheet4"/>
      <sheetName val="ONS COLLATION"/>
      <sheetName val="ONS 2013-Q2"/>
      <sheetName val="ONS 2013-Q1"/>
      <sheetName val="ONS 2012-Q4"/>
      <sheetName val="ONS 2013 Q3"/>
      <sheetName val="ONS 2013 Q4"/>
      <sheetName val="S.ONS 2013Q4"/>
      <sheetName val="S.ONS 2014 Q1"/>
      <sheetName val="ONS Summary WH-NWH"/>
      <sheetName val="RENAMED ORGS"/>
      <sheetName val="Summary"/>
      <sheetName val="ONS RECLASSIFICATIONS"/>
      <sheetName val="Reclassifications Summary WH-NW"/>
      <sheetName val="ONS 2009-Q2"/>
      <sheetName val="S.ONS 2012-Q2"/>
      <sheetName val="ONS 2012-Q2"/>
      <sheetName val="S.ONS 2013-Q1"/>
      <sheetName val="ONS 2014-Q2"/>
      <sheetName val="Reclassifications Summary"/>
      <sheetName val="Calculations WH-NWH"/>
      <sheetName val="Calculations"/>
      <sheetName val="CH CS trend"/>
      <sheetName val="CH Dept profiles"/>
      <sheetName val="CH Totals-layers"/>
      <sheetName val="CH Q Change-managed"/>
      <sheetName val="CH Q Change-all"/>
      <sheetName val="CH Change-managed"/>
      <sheetName val="CH change-all"/>
      <sheetName val="Sheet1"/>
      <sheetName val="CH Totals-all"/>
      <sheetName val="CH Spaghetti-managed"/>
      <sheetName val="SmallMultiples (3)"/>
      <sheetName val="SmallMultiples (2)"/>
      <sheetName val="CH Spaghetti-all"/>
      <sheetName val="CH Change-raw"/>
      <sheetName val="CH Change-layers"/>
      <sheetName val="Depts &amp; bodies list"/>
      <sheetName val="T Dept totals WH-NWH"/>
      <sheetName val="T Dept totals"/>
      <sheetName val="T All WH-NWH"/>
      <sheetName val="T All"/>
      <sheetName val="Reclassifications check WH-NWH"/>
      <sheetName val="S.ONS 2013 Q2"/>
      <sheetName val="ONS 2012-Q3"/>
      <sheetName val="S.ONS 2012-Q3"/>
      <sheetName val="ONS 2012-Q1"/>
      <sheetName val="ONS 2009-Q4"/>
      <sheetName val="ONS 2010-Q2"/>
      <sheetName val="ONS 2010-Q3"/>
      <sheetName val="ONS 2010-Q4"/>
      <sheetName val="ONS 2011-Q1"/>
      <sheetName val="ONS 2011-Q2"/>
      <sheetName val="ONS 2011-Q3"/>
      <sheetName val="S.ONS 2009-Q2"/>
      <sheetName val="S.ONS 2009-Q4"/>
      <sheetName val="S. ONS Q1-2 2010"/>
      <sheetName val="S. ONS Q2-3 2010"/>
      <sheetName val="S. ONS Q3-4 2010"/>
      <sheetName val="S. ONS Q4 2010-Q1 2011"/>
      <sheetName val="S. ONS Q2-1 2011"/>
      <sheetName val="S. ONS Q3-2 2011"/>
      <sheetName val="S. ONS Q4 2011-Q1 2012"/>
      <sheetName val="ONS 2011-Q4"/>
      <sheetName val="S. ONS Q4-3 2011"/>
      <sheetName val="S.ONS Q3 2012 - Q4 2012"/>
      <sheetName val="Reclassifications check"/>
      <sheetName val="Calcs long"/>
      <sheetName val="Dashboard"/>
      <sheetName val="S.ONS 2014 Q2"/>
      <sheetName val="CurrentOrgsTEST"/>
      <sheetName val="BIScomp"/>
      <sheetName val="COcomp"/>
      <sheetName val="DCLGcomp"/>
      <sheetName val="DCMScomp"/>
      <sheetName val="DECCcomp"/>
      <sheetName val="DefraComp"/>
      <sheetName val="DfEcomp"/>
      <sheetName val="DfIDcomp"/>
      <sheetName val="DfTcomp"/>
      <sheetName val="DHcomp"/>
      <sheetName val="DWPcomp"/>
      <sheetName val="FCOcomp"/>
      <sheetName val="HMTcomp"/>
      <sheetName val="HOcomp"/>
      <sheetName val="MoDcomp"/>
      <sheetName val="MoJcomp"/>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row r="2">
          <cell r="C2">
            <v>20</v>
          </cell>
        </row>
        <row r="6">
          <cell r="C6">
            <v>42277</v>
          </cell>
        </row>
        <row r="7">
          <cell r="C7" t="str">
            <v>2010 Q3</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ow r="3">
          <cell r="A3" t="str">
            <v>Sum of ONS total in latest quarter</v>
          </cell>
        </row>
      </sheetData>
      <sheetData sheetId="76"/>
      <sheetData sheetId="77"/>
      <sheetData sheetId="78"/>
      <sheetData sheetId="79"/>
      <sheetData sheetId="80">
        <row r="23">
          <cell r="E23" t="str">
            <v>AGO</v>
          </cell>
        </row>
      </sheetData>
      <sheetData sheetId="81">
        <row r="3">
          <cell r="A3" t="str">
            <v>Row Labels</v>
          </cell>
        </row>
      </sheetData>
      <sheetData sheetId="82"/>
      <sheetData sheetId="83">
        <row r="1">
          <cell r="B1" t="str">
            <v>DECC</v>
          </cell>
        </row>
      </sheetData>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nonical name list"/>
      <sheetName val="RAG table"/>
      <sheetName val="Colour chart"/>
      <sheetName val="GUIDE"/>
      <sheetName val="MPA 2013"/>
      <sheetName val="MPA 2014 rotated"/>
      <sheetName val="MPA 2014"/>
      <sheetName val="MPA 2015"/>
      <sheetName val="Collation table"/>
      <sheetName val="NumberProjects"/>
      <sheetName val="RAGprojects"/>
      <sheetName val="RAGpivot"/>
      <sheetName val="RAGchangecountBAR"/>
      <sheetName val="RAGchangecount"/>
      <sheetName val="RAGProject"/>
      <sheetName val="RAGMosaic"/>
      <sheetName val="Total Cost chart"/>
      <sheetName val="RAGchangedeptpivot"/>
      <sheetName val="CostRAG2013"/>
      <sheetName val="CostRAG2014"/>
      <sheetName val="CostRAG2015"/>
      <sheetName val="CostRAGcollated"/>
      <sheetName val="Number By Dept"/>
      <sheetName val="DeptRAG"/>
      <sheetName val="Ch RAG change by dept"/>
      <sheetName val="Ch RAG change by dept Absolute"/>
      <sheetName val="DeptCostRAG"/>
      <sheetName val="DeptCost"/>
      <sheetName val="Ch cost change by dept"/>
      <sheetName val="DeptCostNumDot"/>
      <sheetName val="RAGnew"/>
      <sheetName val="S.New projects 2015 MPA"/>
      <sheetName val="S.MPA 2014"/>
      <sheetName val="S.MPA 2015"/>
      <sheetName val="MPA 2015 rotated"/>
      <sheetName val="CostCategory"/>
      <sheetName val="RAGpivotCost"/>
      <sheetName val="Projects 2014 not 15"/>
      <sheetName val="New projects 20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4">
          <cell r="A4" t="str">
            <v>Amber</v>
          </cell>
          <cell r="B4">
            <v>62597.958320609432</v>
          </cell>
        </row>
        <row r="5">
          <cell r="A5" t="str">
            <v>Amber/Green</v>
          </cell>
          <cell r="B5">
            <v>80150.649951489962</v>
          </cell>
        </row>
        <row r="6">
          <cell r="A6" t="str">
            <v>Amber/Red</v>
          </cell>
          <cell r="B6">
            <v>30271.718999999997</v>
          </cell>
        </row>
        <row r="7">
          <cell r="A7" t="str">
            <v>Green</v>
          </cell>
          <cell r="B7">
            <v>33681.657255166174</v>
          </cell>
        </row>
        <row r="8">
          <cell r="A8" t="str">
            <v>Not known</v>
          </cell>
          <cell r="B8">
            <v>92322.432499999995</v>
          </cell>
        </row>
        <row r="9">
          <cell r="A9" t="str">
            <v>Red</v>
          </cell>
          <cell r="B9">
            <v>6695.0539999999992</v>
          </cell>
        </row>
        <row r="10">
          <cell r="A10" t="str">
            <v>#N/A</v>
          </cell>
          <cell r="B10">
            <v>0</v>
          </cell>
        </row>
        <row r="11">
          <cell r="A11" t="str">
            <v>Grand Total</v>
          </cell>
          <cell r="B11">
            <v>305719.47102726554</v>
          </cell>
        </row>
      </sheetData>
      <sheetData sheetId="19">
        <row r="4">
          <cell r="A4" t="str">
            <v>Amber</v>
          </cell>
          <cell r="B4">
            <v>152728.66118865128</v>
          </cell>
        </row>
        <row r="5">
          <cell r="A5" t="str">
            <v>Amber/Green</v>
          </cell>
          <cell r="B5">
            <v>106906.29656100004</v>
          </cell>
        </row>
        <row r="6">
          <cell r="A6" t="str">
            <v>Amber/Red</v>
          </cell>
          <cell r="B6">
            <v>81727.912194388031</v>
          </cell>
        </row>
        <row r="7">
          <cell r="A7" t="str">
            <v>Green</v>
          </cell>
          <cell r="B7">
            <v>13547.924541760967</v>
          </cell>
        </row>
        <row r="8">
          <cell r="A8" t="str">
            <v>Red</v>
          </cell>
          <cell r="B8">
            <v>7740.04</v>
          </cell>
        </row>
        <row r="9">
          <cell r="A9" t="str">
            <v>Reset</v>
          </cell>
          <cell r="B9">
            <v>0</v>
          </cell>
        </row>
        <row r="10">
          <cell r="A10" t="str">
            <v>#N/A</v>
          </cell>
          <cell r="B10">
            <v>0</v>
          </cell>
        </row>
        <row r="11">
          <cell r="A11" t="str">
            <v>Not Known</v>
          </cell>
          <cell r="B11">
            <v>35955.765699999996</v>
          </cell>
        </row>
        <row r="12">
          <cell r="A12" t="str">
            <v>Grand Total</v>
          </cell>
          <cell r="B12">
            <v>398606.60018580034</v>
          </cell>
        </row>
      </sheetData>
      <sheetData sheetId="20">
        <row r="4">
          <cell r="A4" t="str">
            <v>Amber</v>
          </cell>
          <cell r="B4">
            <v>234790.41371541849</v>
          </cell>
        </row>
        <row r="5">
          <cell r="A5" t="str">
            <v>Amber/Green</v>
          </cell>
          <cell r="B5">
            <v>65656.275611436489</v>
          </cell>
        </row>
        <row r="6">
          <cell r="A6" t="str">
            <v>Amber/Red</v>
          </cell>
          <cell r="B6">
            <v>117061.9183549296</v>
          </cell>
        </row>
        <row r="7">
          <cell r="A7" t="str">
            <v>Green</v>
          </cell>
          <cell r="B7">
            <v>32756.824341817784</v>
          </cell>
        </row>
        <row r="8">
          <cell r="A8" t="str">
            <v>Red</v>
          </cell>
          <cell r="B8">
            <v>3227.59</v>
          </cell>
        </row>
        <row r="9">
          <cell r="A9" t="str">
            <v>#N/A</v>
          </cell>
          <cell r="B9">
            <v>0</v>
          </cell>
        </row>
        <row r="10">
          <cell r="A10" t="str">
            <v>Not known</v>
          </cell>
          <cell r="B10">
            <v>35427.493697717102</v>
          </cell>
        </row>
        <row r="11">
          <cell r="A11" t="str">
            <v>Grand Total</v>
          </cell>
          <cell r="B11">
            <v>488920.51572131948</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S 2014-Q3"/>
      <sheetName val="S.ONS 2014-Q4"/>
      <sheetName val="HOWTO"/>
      <sheetName val="S.ONS 2015 - Q2"/>
      <sheetName val="S.ONS 2015-Q1"/>
      <sheetName val="ONS 2015-Q1 (2)"/>
      <sheetName val="S.ONS 2015 - Q3"/>
      <sheetName val="ONS 2014-Q4"/>
      <sheetName val="ONS 2014-Q3"/>
      <sheetName val="ONS 2014-Q1"/>
      <sheetName val="ONS 2015-Q2"/>
      <sheetName val="SETUP"/>
      <sheetName val="GUIDE-INTERNAL"/>
      <sheetName val="GUIDE-PUBLIC"/>
      <sheetName val="S.ONS 2013Q3"/>
      <sheetName val="DCMSSpag"/>
      <sheetName val="HMTSpag"/>
      <sheetName val="DfIDSpag"/>
      <sheetName val="DCLGSpag"/>
      <sheetName val="DECCSPag"/>
      <sheetName val="DfESpag"/>
      <sheetName val="COSpag"/>
      <sheetName val="DefraSpag"/>
      <sheetName val="DHSpag"/>
      <sheetName val="FCOSpag"/>
      <sheetName val="DfTSpag"/>
      <sheetName val="BISSpag"/>
      <sheetName val="HOSpag"/>
      <sheetName val="MoDSpag"/>
      <sheetName val="MoJSpag"/>
      <sheetName val="DWPSpag"/>
      <sheetName val="SpaghettiBASE"/>
      <sheetName val="DCMS"/>
      <sheetName val="HMT"/>
      <sheetName val="DfID"/>
      <sheetName val="DCLG"/>
      <sheetName val="DECC"/>
      <sheetName val="DfE"/>
      <sheetName val="CO"/>
      <sheetName val="Defra"/>
      <sheetName val="DH"/>
      <sheetName val="FCO"/>
      <sheetName val="DfT"/>
      <sheetName val="BIS"/>
      <sheetName val="HO"/>
      <sheetName val="MoD"/>
      <sheetName val="HMRC"/>
      <sheetName val="MoJ"/>
      <sheetName val="DWP"/>
      <sheetName val="BASE"/>
      <sheetName val="ONS 2015 - Q3"/>
      <sheetName val="S.ONS 2015 - Q4"/>
      <sheetName val="ONS 2015 - Q4"/>
      <sheetName val="ONS COLLATION"/>
      <sheetName val="ONS 2013-Q2"/>
      <sheetName val="ONS 2013-Q1"/>
      <sheetName val="ONS 2012-Q4"/>
      <sheetName val="ONS 2013 Q3"/>
      <sheetName val="ONS 2013 Q4"/>
      <sheetName val="S.ONS 2013Q4"/>
      <sheetName val="S.ONS 2014 Q1"/>
      <sheetName val="ONS Summary WH-NWH"/>
      <sheetName val="RENAMED ORGS"/>
      <sheetName val="Summary"/>
      <sheetName val="ONS RECLASSIFICATIONS"/>
      <sheetName val="Reclassifications Summary WH-NW"/>
      <sheetName val="ONS 2009-Q2"/>
      <sheetName val="S.ONS 2012-Q2"/>
      <sheetName val="ONS 2012-Q2"/>
      <sheetName val="S.ONS 2013-Q1"/>
      <sheetName val="ONS 2014-Q2"/>
      <sheetName val="Reclassifications Summary"/>
      <sheetName val="Calculations WH-NWH"/>
      <sheetName val="Calculations"/>
      <sheetName val="CH CS trend"/>
      <sheetName val="CH Dept profiles"/>
      <sheetName val="CH Totals-layers"/>
      <sheetName val="CH Q Change-managed"/>
      <sheetName val="CH Q Change-all"/>
      <sheetName val="CH Change-managed"/>
      <sheetName val="CH change-all"/>
      <sheetName val="Sheet1"/>
      <sheetName val="CH Totals-all"/>
      <sheetName val="CH Spaghetti-managed"/>
      <sheetName val="Small multiple pivot"/>
      <sheetName val="SmallMultiplesPositiveNegative"/>
      <sheetName val="SmallMultiples (3)"/>
      <sheetName val="SmallMultiples (2)"/>
      <sheetName val="CH Spaghetti-all"/>
      <sheetName val="Sheet2"/>
      <sheetName val="CH Change-raw"/>
      <sheetName val="CH Change-layers"/>
      <sheetName val="Depts &amp; bodies list"/>
      <sheetName val="T Dept totals WH-NWH"/>
      <sheetName val="T Dept totals"/>
      <sheetName val="T All WH-NWH"/>
      <sheetName val="T All"/>
      <sheetName val="Reclassifications check WH-NWH"/>
      <sheetName val="S.ONS 2013 Q2"/>
      <sheetName val="ONS 2012-Q3"/>
      <sheetName val="S.ONS 2012-Q3"/>
      <sheetName val="ONS 2012-Q1"/>
      <sheetName val="ONS 2009-Q4"/>
      <sheetName val="ONS 2010-Q2"/>
      <sheetName val="ONS 2010-Q3"/>
      <sheetName val="ONS 2010-Q4"/>
      <sheetName val="ONS 2011-Q1"/>
      <sheetName val="ONS 2011-Q2"/>
      <sheetName val="ONS 2011-Q3"/>
      <sheetName val="S.ONS 2009-Q2"/>
      <sheetName val="S.ONS 2009-Q4"/>
      <sheetName val="S. ONS Q1-2 2010"/>
      <sheetName val="S. ONS Q2-3 2010"/>
      <sheetName val="S. ONS Q3-4 2010"/>
      <sheetName val="S. ONS Q4 2010-Q1 2011"/>
      <sheetName val="S. ONS Q2-1 2011"/>
      <sheetName val="S. ONS Q3-2 2011"/>
      <sheetName val="S. ONS Q4 2011-Q1 2012"/>
      <sheetName val="ONS 2011-Q4"/>
      <sheetName val="S. ONS Q4-3 2011"/>
      <sheetName val="S.ONS Q3 2012 - Q4 2012"/>
      <sheetName val="Reclassifications check"/>
      <sheetName val="Calcs long"/>
      <sheetName val="Dashboard"/>
      <sheetName val="S.ONS 2014 Q2"/>
      <sheetName val="CurrentOrgsTEST"/>
      <sheetName val="BIScomp"/>
      <sheetName val="COcomp"/>
      <sheetName val="DCLGcomp"/>
      <sheetName val="DCMScomp"/>
      <sheetName val="DECCcomp"/>
      <sheetName val="DefraComp"/>
      <sheetName val="DfEcomp"/>
      <sheetName val="DfIDcomp"/>
      <sheetName val="DfTcomp"/>
      <sheetName val="DHcomp"/>
      <sheetName val="DWPcomp"/>
      <sheetName val="FCOcomp"/>
      <sheetName val="HMTcomp"/>
      <sheetName val="HOcomp"/>
      <sheetName val="MoDcomp"/>
      <sheetName val="MoJcomp"/>
    </sheetNames>
    <sheetDataSet>
      <sheetData sheetId="0"/>
      <sheetData sheetId="1"/>
      <sheetData sheetId="2"/>
      <sheetData sheetId="3"/>
      <sheetData sheetId="4"/>
      <sheetData sheetId="5"/>
      <sheetData sheetId="6"/>
      <sheetData sheetId="7"/>
      <sheetData sheetId="8"/>
      <sheetData sheetId="9"/>
      <sheetData sheetId="10"/>
      <sheetData sheetId="11">
        <row r="2">
          <cell r="C2">
            <v>21</v>
          </cell>
        </row>
        <row r="5">
          <cell r="C5">
            <v>41990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3">
          <cell r="A3" t="str">
            <v>Sum of ONS total in latest quarter</v>
          </cell>
        </row>
      </sheetData>
      <sheetData sheetId="77"/>
      <sheetData sheetId="78"/>
      <sheetData sheetId="79"/>
      <sheetData sheetId="80"/>
      <sheetData sheetId="81">
        <row r="23">
          <cell r="E23" t="str">
            <v>AGO</v>
          </cell>
          <cell r="F23">
            <v>-0.19481723601984169</v>
          </cell>
        </row>
        <row r="24">
          <cell r="E24" t="str">
            <v>BIS</v>
          </cell>
          <cell r="F24">
            <v>-0.20063582414920678</v>
          </cell>
        </row>
        <row r="25">
          <cell r="E25" t="str">
            <v>CO</v>
          </cell>
          <cell r="F25">
            <v>-0.12648557534147187</v>
          </cell>
        </row>
        <row r="26">
          <cell r="E26" t="str">
            <v>DCLG</v>
          </cell>
          <cell r="F26">
            <v>-0.10371318822023057</v>
          </cell>
        </row>
        <row r="27">
          <cell r="E27" t="str">
            <v>DCMS</v>
          </cell>
          <cell r="F27">
            <v>-9.0909090909091494E-2</v>
          </cell>
        </row>
        <row r="28">
          <cell r="E28" t="str">
            <v>DECC</v>
          </cell>
          <cell r="F28">
            <v>1.2195121951219514</v>
          </cell>
        </row>
        <row r="29">
          <cell r="E29" t="str">
            <v>DEFRA</v>
          </cell>
          <cell r="F29">
            <v>-0.22903073717509992</v>
          </cell>
        </row>
        <row r="30">
          <cell r="E30" t="str">
            <v>DfE</v>
          </cell>
          <cell r="F30">
            <v>-0.11377245508982026</v>
          </cell>
        </row>
        <row r="31">
          <cell r="E31" t="str">
            <v>DfID</v>
          </cell>
          <cell r="F31">
            <v>0</v>
          </cell>
        </row>
        <row r="32">
          <cell r="E32" t="str">
            <v>DfT</v>
          </cell>
          <cell r="F32">
            <v>-0.10354674631640814</v>
          </cell>
        </row>
        <row r="33">
          <cell r="E33" t="str">
            <v>DH</v>
          </cell>
          <cell r="F33">
            <v>1.3892015306943284E-2</v>
          </cell>
        </row>
        <row r="34">
          <cell r="E34" t="str">
            <v>DWP</v>
          </cell>
          <cell r="F34">
            <v>-0.15538527032779881</v>
          </cell>
        </row>
        <row r="35">
          <cell r="E35" t="str">
            <v>FCO</v>
          </cell>
          <cell r="F35">
            <v>0.15194346289752625</v>
          </cell>
        </row>
        <row r="36">
          <cell r="E36" t="str">
            <v>GEO</v>
          </cell>
          <cell r="F36">
            <v>0</v>
          </cell>
        </row>
        <row r="37">
          <cell r="E37" t="str">
            <v>HMRC</v>
          </cell>
          <cell r="F37">
            <v>-6.1007957559681691E-2</v>
          </cell>
        </row>
        <row r="38">
          <cell r="E38" t="str">
            <v>HMT</v>
          </cell>
          <cell r="F38">
            <v>0.54054054054054079</v>
          </cell>
        </row>
        <row r="39">
          <cell r="E39" t="str">
            <v>HO</v>
          </cell>
          <cell r="F39">
            <v>-0.14715984469053267</v>
          </cell>
        </row>
        <row r="40">
          <cell r="E40" t="str">
            <v>MoD</v>
          </cell>
          <cell r="F40">
            <v>-0.1075905655102859</v>
          </cell>
        </row>
        <row r="41">
          <cell r="E41" t="str">
            <v>MoJ</v>
          </cell>
          <cell r="F41">
            <v>-0.1707943363844393</v>
          </cell>
        </row>
        <row r="42">
          <cell r="E42" t="str">
            <v>NIO</v>
          </cell>
          <cell r="F42">
            <v>0</v>
          </cell>
        </row>
        <row r="43">
          <cell r="E43" t="str">
            <v>Scot Gov</v>
          </cell>
          <cell r="F43">
            <v>2.9850746268655914E-3</v>
          </cell>
        </row>
        <row r="44">
          <cell r="E44" t="str">
            <v>Total</v>
          </cell>
          <cell r="F44">
            <v>-9.1682819246933445E-2</v>
          </cell>
        </row>
        <row r="45">
          <cell r="E45" t="str">
            <v>Total excl. Whitehall FCO</v>
          </cell>
          <cell r="F45">
            <v>-9.1682819246933445E-2</v>
          </cell>
        </row>
        <row r="46">
          <cell r="E46" t="str">
            <v>Welsh Gov</v>
          </cell>
          <cell r="F46">
            <v>-4.2807205526838699E-2</v>
          </cell>
        </row>
      </sheetData>
      <sheetData sheetId="82">
        <row r="3">
          <cell r="A3" t="str">
            <v>Row Labels</v>
          </cell>
        </row>
      </sheetData>
      <sheetData sheetId="83"/>
      <sheetData sheetId="84">
        <row r="4">
          <cell r="A4" t="str">
            <v>BIS</v>
          </cell>
          <cell r="B4">
            <v>0</v>
          </cell>
          <cell r="C4">
            <v>-9.0425531914893664E-2</v>
          </cell>
          <cell r="D4">
            <v>-9.5744680851063801E-2</v>
          </cell>
          <cell r="E4">
            <v>-0.15691489361702127</v>
          </cell>
          <cell r="F4">
            <v>-0.23404255319148937</v>
          </cell>
          <cell r="G4">
            <v>-0.22606382978723394</v>
          </cell>
          <cell r="H4">
            <v>-0.20744680851063824</v>
          </cell>
          <cell r="I4">
            <v>-0.18580713092731094</v>
          </cell>
          <cell r="J4">
            <v>-0.19384192897737029</v>
          </cell>
          <cell r="K4">
            <v>-0.19116366296068388</v>
          </cell>
          <cell r="L4">
            <v>-0.18045059889393789</v>
          </cell>
          <cell r="M4">
            <v>-0.19652019499405682</v>
          </cell>
          <cell r="N4">
            <v>-0.19652019499405682</v>
          </cell>
          <cell r="O4">
            <v>-0.19652019499405682</v>
          </cell>
          <cell r="P4">
            <v>-0.19919846101074323</v>
          </cell>
          <cell r="Q4">
            <v>-0.19384192897737029</v>
          </cell>
          <cell r="R4">
            <v>-0.19116366296068388</v>
          </cell>
          <cell r="S4">
            <v>-0.19919846101074334</v>
          </cell>
          <cell r="T4">
            <v>-0.19652019499405682</v>
          </cell>
          <cell r="U4">
            <v>-0.22062458914423511</v>
          </cell>
          <cell r="V4">
            <v>-0.17777233287725147</v>
          </cell>
          <cell r="W4">
            <v>-0.19384192897737029</v>
          </cell>
        </row>
        <row r="5">
          <cell r="A5" t="str">
            <v>DfT</v>
          </cell>
          <cell r="B5">
            <v>0</v>
          </cell>
          <cell r="C5">
            <v>-1.9323671497584516E-2</v>
          </cell>
          <cell r="D5">
            <v>-0.10144927536231885</v>
          </cell>
          <cell r="E5">
            <v>-0.14009661835748788</v>
          </cell>
          <cell r="F5">
            <v>-0.17391304347826086</v>
          </cell>
          <cell r="G5">
            <v>-0.19806763285024154</v>
          </cell>
          <cell r="H5">
            <v>-0.2125603864734299</v>
          </cell>
          <cell r="I5">
            <v>-0.20772946859903374</v>
          </cell>
          <cell r="J5">
            <v>-0.19806763285024143</v>
          </cell>
          <cell r="K5">
            <v>-0.1787439613526568</v>
          </cell>
          <cell r="L5">
            <v>-0.17391304347826064</v>
          </cell>
          <cell r="M5">
            <v>-0.18840579710144911</v>
          </cell>
          <cell r="N5">
            <v>-0.19299107508392677</v>
          </cell>
          <cell r="O5">
            <v>-0.18840579710144911</v>
          </cell>
          <cell r="P5">
            <v>-0.17464996315401604</v>
          </cell>
          <cell r="Q5">
            <v>-0.17006468517153839</v>
          </cell>
          <cell r="R5">
            <v>-0.17464996315401604</v>
          </cell>
          <cell r="S5">
            <v>-0.16089412920658297</v>
          </cell>
          <cell r="T5">
            <v>-0.13179219149120425</v>
          </cell>
          <cell r="U5">
            <v>-0.10754057672838868</v>
          </cell>
          <cell r="V5">
            <v>-7.3588316060446912E-2</v>
          </cell>
          <cell r="W5">
            <v>-4.9336701297631458E-2</v>
          </cell>
        </row>
        <row r="6">
          <cell r="A6" t="str">
            <v>DH</v>
          </cell>
          <cell r="B6">
            <v>0</v>
          </cell>
          <cell r="C6">
            <v>1.1811023622047223E-2</v>
          </cell>
          <cell r="D6">
            <v>7.8740157480314821E-3</v>
          </cell>
          <cell r="E6">
            <v>-5.9055118110236227E-2</v>
          </cell>
          <cell r="F6">
            <v>-6.6929133858267709E-2</v>
          </cell>
          <cell r="G6">
            <v>-8.2677165354330673E-2</v>
          </cell>
          <cell r="H6">
            <v>-9.8425196850393637E-2</v>
          </cell>
          <cell r="I6">
            <v>-0.10629921259842512</v>
          </cell>
          <cell r="J6">
            <v>-0.11023622047244086</v>
          </cell>
          <cell r="K6">
            <v>-0.11811023622047234</v>
          </cell>
          <cell r="L6">
            <v>-0.13385826771653542</v>
          </cell>
          <cell r="M6">
            <v>-0.26377952755905509</v>
          </cell>
          <cell r="N6">
            <v>-0.27165354330708658</v>
          </cell>
          <cell r="O6">
            <v>-0.27559055118110232</v>
          </cell>
          <cell r="P6">
            <v>-0.27165354330708669</v>
          </cell>
          <cell r="Q6">
            <v>-0.26377952755905532</v>
          </cell>
          <cell r="R6">
            <v>-0.25590551181102383</v>
          </cell>
          <cell r="S6">
            <v>-0.23622047244094502</v>
          </cell>
          <cell r="T6">
            <v>-0.23228346456692928</v>
          </cell>
          <cell r="U6">
            <v>-0.24015748031496076</v>
          </cell>
          <cell r="V6">
            <v>-0.24015748031496076</v>
          </cell>
          <cell r="W6">
            <v>-0.24015748031496076</v>
          </cell>
        </row>
        <row r="7">
          <cell r="A7" t="str">
            <v>FCO</v>
          </cell>
          <cell r="B7">
            <v>0</v>
          </cell>
          <cell r="C7">
            <v>-2.2033898305084731E-2</v>
          </cell>
          <cell r="D7">
            <v>-4.0677966101694829E-2</v>
          </cell>
          <cell r="E7">
            <v>-5.7627118644067776E-2</v>
          </cell>
          <cell r="F7">
            <v>-7.6271186440677985E-2</v>
          </cell>
          <cell r="G7">
            <v>-2.2033898305084731E-2</v>
          </cell>
          <cell r="H7">
            <v>-2.033898305084747E-2</v>
          </cell>
          <cell r="I7">
            <v>8.8135593220338926E-2</v>
          </cell>
          <cell r="J7">
            <v>-0.2169491525423729</v>
          </cell>
          <cell r="K7">
            <v>-0.19322033898305091</v>
          </cell>
          <cell r="L7">
            <v>-0.19152542372881365</v>
          </cell>
          <cell r="M7">
            <v>-0.19661016949152554</v>
          </cell>
          <cell r="N7">
            <v>-0.20508474576271196</v>
          </cell>
          <cell r="O7">
            <v>-0.2033898305084747</v>
          </cell>
          <cell r="P7">
            <v>-0.23050847457627133</v>
          </cell>
          <cell r="Q7">
            <v>-0.23389830508474596</v>
          </cell>
          <cell r="R7">
            <v>-0.23898305084745775</v>
          </cell>
          <cell r="S7">
            <v>-0.23559322033898322</v>
          </cell>
          <cell r="T7">
            <v>-0.25593220338983069</v>
          </cell>
          <cell r="U7">
            <v>-0.25423728813559332</v>
          </cell>
          <cell r="V7">
            <v>-0.25084745762711869</v>
          </cell>
          <cell r="W7">
            <v>-0.24915254237288142</v>
          </cell>
        </row>
        <row r="8">
          <cell r="A8" t="str">
            <v>GEO</v>
          </cell>
          <cell r="B8">
            <v>0</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row>
        <row r="9">
          <cell r="A9" t="str">
            <v>HMT</v>
          </cell>
          <cell r="B9">
            <v>0</v>
          </cell>
          <cell r="C9">
            <v>-4.4117647058823484E-2</v>
          </cell>
          <cell r="D9">
            <v>-8.8235294117647078E-2</v>
          </cell>
          <cell r="E9">
            <v>-0.15441176470588236</v>
          </cell>
          <cell r="F9">
            <v>-0.16911764705882359</v>
          </cell>
          <cell r="G9">
            <v>-0.18382352941176483</v>
          </cell>
          <cell r="H9">
            <v>-0.13235294117647067</v>
          </cell>
          <cell r="I9">
            <v>-0.13970588235294124</v>
          </cell>
          <cell r="J9">
            <v>-0.13970588235294124</v>
          </cell>
          <cell r="K9">
            <v>-0.14725232198142424</v>
          </cell>
          <cell r="L9">
            <v>-0.14725232198142424</v>
          </cell>
          <cell r="M9">
            <v>-0.16989164086687314</v>
          </cell>
          <cell r="N9">
            <v>-0.16234520123839025</v>
          </cell>
          <cell r="O9">
            <v>-0.17743808049535625</v>
          </cell>
          <cell r="P9">
            <v>-0.17743808049535625</v>
          </cell>
          <cell r="Q9">
            <v>-0.17743808049535625</v>
          </cell>
          <cell r="R9">
            <v>-0.17743808049535625</v>
          </cell>
          <cell r="S9">
            <v>-0.13970588235294146</v>
          </cell>
          <cell r="T9">
            <v>-0.13970588235294146</v>
          </cell>
          <cell r="U9">
            <v>-0.10197368421052666</v>
          </cell>
          <cell r="V9">
            <v>-2.6509287925697067E-2</v>
          </cell>
          <cell r="W9">
            <v>-1.141640866873106E-2</v>
          </cell>
        </row>
        <row r="10">
          <cell r="A10" t="str">
            <v>MoD</v>
          </cell>
          <cell r="B10">
            <v>0</v>
          </cell>
          <cell r="C10">
            <v>-5.1602814698983313E-3</v>
          </cell>
          <cell r="D10">
            <v>-1.9233776387802992E-2</v>
          </cell>
          <cell r="E10">
            <v>-3.9249413604378502E-2</v>
          </cell>
          <cell r="F10">
            <v>-5.504300234558257E-2</v>
          </cell>
          <cell r="G10">
            <v>-0.10539483971853014</v>
          </cell>
          <cell r="H10">
            <v>-0.15168100078186086</v>
          </cell>
          <cell r="I10">
            <v>-0.1787333854573887</v>
          </cell>
          <cell r="J10">
            <v>-0.19311962470680233</v>
          </cell>
          <cell r="K10">
            <v>-0.21548084440969517</v>
          </cell>
          <cell r="L10">
            <v>-0.22486317435496495</v>
          </cell>
          <cell r="M10">
            <v>-0.2298670836591088</v>
          </cell>
          <cell r="N10">
            <v>-0.23362001563721668</v>
          </cell>
          <cell r="O10">
            <v>-0.23878029710711512</v>
          </cell>
          <cell r="P10">
            <v>-0.24847537138389386</v>
          </cell>
          <cell r="Q10">
            <v>-0.24628616106333101</v>
          </cell>
          <cell r="R10">
            <v>-0.24315871774824116</v>
          </cell>
          <cell r="S10">
            <v>-0.24847537138389397</v>
          </cell>
          <cell r="T10">
            <v>-0.24769351055512145</v>
          </cell>
          <cell r="U10">
            <v>-0.25113369820172038</v>
          </cell>
          <cell r="V10">
            <v>-0.26680295373965823</v>
          </cell>
          <cell r="W10">
            <v>-0.26850950632299808</v>
          </cell>
        </row>
        <row r="11">
          <cell r="A11" t="str">
            <v>Total</v>
          </cell>
          <cell r="B11">
            <v>0</v>
          </cell>
          <cell r="C11">
            <v>-1.6189189189189213E-2</v>
          </cell>
          <cell r="D11">
            <v>-2.970270270270281E-2</v>
          </cell>
          <cell r="E11">
            <v>-5.3567567567567753E-2</v>
          </cell>
          <cell r="F11">
            <v>-7.1584304608278693E-2</v>
          </cell>
          <cell r="G11">
            <v>-9.0654494039675959E-2</v>
          </cell>
          <cell r="H11">
            <v>-0.10667237269805929</v>
          </cell>
          <cell r="I11">
            <v>-0.11933541066610331</v>
          </cell>
          <cell r="J11">
            <v>-0.13206434422622348</v>
          </cell>
          <cell r="K11">
            <v>-0.14072970703036447</v>
          </cell>
          <cell r="L11">
            <v>-0.14819905262448474</v>
          </cell>
          <cell r="M11">
            <v>-0.16045092885081147</v>
          </cell>
          <cell r="N11">
            <v>-0.16961917143746408</v>
          </cell>
          <cell r="O11">
            <v>-0.18325388562184564</v>
          </cell>
          <cell r="P11">
            <v>-0.1991384770677439</v>
          </cell>
          <cell r="Q11">
            <v>-0.21440800857550124</v>
          </cell>
          <cell r="R11">
            <v>-0.21941971830164175</v>
          </cell>
          <cell r="S11">
            <v>-0.22318499244822398</v>
          </cell>
          <cell r="T11">
            <v>-0.22202875008591039</v>
          </cell>
          <cell r="U11">
            <v>-0.22112945047077759</v>
          </cell>
          <cell r="V11">
            <v>-0.23418703160335197</v>
          </cell>
          <cell r="W11">
            <v>-0.23555202529176711</v>
          </cell>
        </row>
        <row r="12">
          <cell r="A12" t="str">
            <v>DEFRA</v>
          </cell>
          <cell r="B12">
            <v>0</v>
          </cell>
          <cell r="C12">
            <v>-7.7220077220077066E-3</v>
          </cell>
          <cell r="D12">
            <v>-2.316602316602312E-2</v>
          </cell>
          <cell r="E12">
            <v>-9.6525096525096443E-2</v>
          </cell>
          <cell r="F12">
            <v>-0.18918918918918903</v>
          </cell>
          <cell r="G12">
            <v>-0.19691119691119674</v>
          </cell>
          <cell r="H12">
            <v>-0.19305019305019289</v>
          </cell>
          <cell r="I12">
            <v>-0.20463320463320445</v>
          </cell>
          <cell r="J12">
            <v>-0.22007722007721986</v>
          </cell>
          <cell r="K12">
            <v>-0.21235521235521215</v>
          </cell>
          <cell r="L12">
            <v>-0.19305019305019289</v>
          </cell>
          <cell r="M12">
            <v>-0.17374517374517362</v>
          </cell>
          <cell r="N12">
            <v>-0.15830115830115821</v>
          </cell>
          <cell r="O12">
            <v>-0.16602316602316591</v>
          </cell>
          <cell r="P12">
            <v>-0.23166023166023153</v>
          </cell>
          <cell r="Q12">
            <v>-0.22779922779922779</v>
          </cell>
          <cell r="R12">
            <v>-0.22393822393822405</v>
          </cell>
          <cell r="S12">
            <v>-0.18146718146718155</v>
          </cell>
          <cell r="T12">
            <v>-0.19743855353611461</v>
          </cell>
          <cell r="U12">
            <v>-0.20941708258781444</v>
          </cell>
          <cell r="V12">
            <v>-0.22538845465674751</v>
          </cell>
          <cell r="W12">
            <v>-0.26930972784631335</v>
          </cell>
        </row>
        <row r="13">
          <cell r="A13" t="str">
            <v>MoJ</v>
          </cell>
          <cell r="B13">
            <v>0</v>
          </cell>
          <cell r="C13">
            <v>-3.9466521502449226E-3</v>
          </cell>
          <cell r="D13">
            <v>-1.020685900925411E-2</v>
          </cell>
          <cell r="E13">
            <v>-3.7289058247142015E-2</v>
          </cell>
          <cell r="F13">
            <v>-4.6271094175285743E-2</v>
          </cell>
          <cell r="G13">
            <v>-7.4986390854654195E-2</v>
          </cell>
          <cell r="H13">
            <v>-9.2270005443658043E-2</v>
          </cell>
          <cell r="I13">
            <v>-0.10873707131192156</v>
          </cell>
          <cell r="J13">
            <v>-0.1234349482852477</v>
          </cell>
          <cell r="K13">
            <v>-0.13173652694610782</v>
          </cell>
          <cell r="L13">
            <v>-0.14425694066412631</v>
          </cell>
          <cell r="M13">
            <v>-0.16262928688078393</v>
          </cell>
          <cell r="N13">
            <v>-0.17960749871022474</v>
          </cell>
          <cell r="O13">
            <v>-0.20984993853141609</v>
          </cell>
          <cell r="P13">
            <v>-0.22231831284366166</v>
          </cell>
          <cell r="Q13">
            <v>-0.24632656550873022</v>
          </cell>
          <cell r="R13">
            <v>-0.24954444537542064</v>
          </cell>
          <cell r="S13">
            <v>-0.25908316069453852</v>
          </cell>
          <cell r="T13">
            <v>-0.24873997540874793</v>
          </cell>
          <cell r="U13">
            <v>-0.25011906678018669</v>
          </cell>
          <cell r="V13">
            <v>-0.25187057939281476</v>
          </cell>
          <cell r="W13">
            <v>-0.25467299957301959</v>
          </cell>
        </row>
        <row r="14">
          <cell r="A14" t="str">
            <v>DCMS</v>
          </cell>
          <cell r="B14">
            <v>0</v>
          </cell>
          <cell r="C14">
            <v>0</v>
          </cell>
          <cell r="D14">
            <v>-2.1739130434782594E-2</v>
          </cell>
          <cell r="E14">
            <v>6.5217391304347672E-2</v>
          </cell>
          <cell r="F14">
            <v>-1.1102230246251565E-16</v>
          </cell>
          <cell r="G14">
            <v>-1.1102230246251565E-16</v>
          </cell>
          <cell r="H14">
            <v>-2.1739130434782705E-2</v>
          </cell>
          <cell r="I14">
            <v>-2.1739130434782705E-2</v>
          </cell>
          <cell r="J14">
            <v>0.13043478260869534</v>
          </cell>
          <cell r="K14">
            <v>-0.13043478260869601</v>
          </cell>
          <cell r="L14">
            <v>-0.36956521739130466</v>
          </cell>
          <cell r="M14">
            <v>-0.24024526198439278</v>
          </cell>
          <cell r="N14">
            <v>-0.22408026755852883</v>
          </cell>
          <cell r="O14">
            <v>-0.38573021181716871</v>
          </cell>
          <cell r="P14">
            <v>-0.38573021181716871</v>
          </cell>
          <cell r="Q14">
            <v>-0.36956521739130466</v>
          </cell>
          <cell r="R14">
            <v>-0.32107023411371272</v>
          </cell>
          <cell r="S14">
            <v>-0.28874024526198472</v>
          </cell>
          <cell r="T14">
            <v>-0.25641025641025683</v>
          </cell>
          <cell r="U14">
            <v>-0.24024526198439278</v>
          </cell>
          <cell r="V14">
            <v>-0.22408026755852883</v>
          </cell>
          <cell r="W14">
            <v>-0.17558528428093689</v>
          </cell>
        </row>
        <row r="15">
          <cell r="A15" t="str">
            <v>DfE</v>
          </cell>
          <cell r="B15">
            <v>0</v>
          </cell>
          <cell r="C15">
            <v>-2.1428571428571463E-2</v>
          </cell>
          <cell r="D15">
            <v>-5.0000000000000044E-2</v>
          </cell>
          <cell r="E15">
            <v>-0.11071428571428577</v>
          </cell>
          <cell r="F15">
            <v>-0.11071428571428577</v>
          </cell>
          <cell r="G15">
            <v>-4.6428571428571486E-2</v>
          </cell>
          <cell r="H15">
            <v>-4.2857142857142927E-2</v>
          </cell>
          <cell r="I15">
            <v>-2.8571428571428581E-2</v>
          </cell>
          <cell r="J15">
            <v>-5.6398809523809601E-2</v>
          </cell>
          <cell r="K15">
            <v>-5.386904761904765E-2</v>
          </cell>
          <cell r="L15">
            <v>-5.6398809523809601E-2</v>
          </cell>
          <cell r="M15">
            <v>-9.6875000000000155E-2</v>
          </cell>
          <cell r="N15">
            <v>-0.15505952380952392</v>
          </cell>
          <cell r="O15">
            <v>-0.14747023809523829</v>
          </cell>
          <cell r="P15">
            <v>-0.15252976190476208</v>
          </cell>
          <cell r="Q15">
            <v>-0.16264880952380967</v>
          </cell>
          <cell r="R15">
            <v>-0.16264880952380967</v>
          </cell>
          <cell r="S15">
            <v>-0.15000000000000013</v>
          </cell>
          <cell r="T15">
            <v>-0.15252976190476197</v>
          </cell>
          <cell r="U15">
            <v>-0.17529761904761909</v>
          </cell>
          <cell r="V15">
            <v>-0.19047619047619058</v>
          </cell>
          <cell r="W15">
            <v>-0.16517857142857151</v>
          </cell>
        </row>
        <row r="16">
          <cell r="A16" t="str">
            <v>HMRC</v>
          </cell>
          <cell r="B16">
            <v>0</v>
          </cell>
          <cell r="C16">
            <v>-1.1102886750555152E-2</v>
          </cell>
          <cell r="D16">
            <v>-9.91857883049585E-3</v>
          </cell>
          <cell r="E16">
            <v>-1.18430792005908E-3</v>
          </cell>
          <cell r="F16">
            <v>-6.9578090303478168E-3</v>
          </cell>
          <cell r="G16">
            <v>-8.8823094004440994E-3</v>
          </cell>
          <cell r="H16">
            <v>-1.5988156920799357E-2</v>
          </cell>
          <cell r="I16">
            <v>-2.7535159141376719E-2</v>
          </cell>
          <cell r="J16">
            <v>-4.2635085122131766E-2</v>
          </cell>
          <cell r="K16">
            <v>-4.7224278312361312E-2</v>
          </cell>
          <cell r="L16">
            <v>-4.544781643227247E-2</v>
          </cell>
          <cell r="M16">
            <v>-5.477424130273878E-2</v>
          </cell>
          <cell r="N16">
            <v>-6.7061435973353123E-2</v>
          </cell>
          <cell r="O16">
            <v>-7.5647668393782341E-2</v>
          </cell>
          <cell r="P16">
            <v>-9.1487786824574369E-2</v>
          </cell>
          <cell r="Q16">
            <v>-0.11680236861584004</v>
          </cell>
          <cell r="R16">
            <v>-0.14019245003700953</v>
          </cell>
          <cell r="S16">
            <v>-0.14552183567727606</v>
          </cell>
          <cell r="T16">
            <v>-0.15410806809770539</v>
          </cell>
          <cell r="U16">
            <v>-0.12908956328645449</v>
          </cell>
          <cell r="V16">
            <v>-0.12834937083641751</v>
          </cell>
          <cell r="W16">
            <v>-0.12168763878608446</v>
          </cell>
        </row>
        <row r="17">
          <cell r="A17" t="str">
            <v>DCLG</v>
          </cell>
          <cell r="B17">
            <v>0</v>
          </cell>
          <cell r="C17">
            <v>-1.9841269841269882E-2</v>
          </cell>
          <cell r="D17">
            <v>-0.1071428571428571</v>
          </cell>
          <cell r="E17">
            <v>-0.19841269841269837</v>
          </cell>
          <cell r="F17">
            <v>-0.16269841269841268</v>
          </cell>
          <cell r="G17">
            <v>-0.26190476190476186</v>
          </cell>
          <cell r="H17">
            <v>-0.27777777777777768</v>
          </cell>
          <cell r="I17">
            <v>-0.32539682539682535</v>
          </cell>
          <cell r="J17">
            <v>-0.33333333333333326</v>
          </cell>
          <cell r="K17">
            <v>-0.34126984126984117</v>
          </cell>
          <cell r="L17">
            <v>-0.33333333333333326</v>
          </cell>
          <cell r="M17">
            <v>-0.365079365079365</v>
          </cell>
          <cell r="N17">
            <v>-0.34523809523809512</v>
          </cell>
          <cell r="O17">
            <v>-0.34126984126984117</v>
          </cell>
          <cell r="P17">
            <v>-0.35714285714285698</v>
          </cell>
          <cell r="Q17">
            <v>-0.35317460317460303</v>
          </cell>
          <cell r="R17">
            <v>-0.35317460317460303</v>
          </cell>
          <cell r="S17">
            <v>-0.35317460317460303</v>
          </cell>
          <cell r="T17">
            <v>-0.36507936507936489</v>
          </cell>
          <cell r="U17">
            <v>-0.36904761904761885</v>
          </cell>
          <cell r="V17">
            <v>-0.34523809523809501</v>
          </cell>
          <cell r="W17">
            <v>-0.35317460317460292</v>
          </cell>
        </row>
        <row r="18">
          <cell r="A18" t="str">
            <v>DWP</v>
          </cell>
          <cell r="B18">
            <v>0</v>
          </cell>
          <cell r="C18">
            <v>-2.7631225967987172E-2</v>
          </cell>
          <cell r="D18">
            <v>-5.01654296700349E-2</v>
          </cell>
          <cell r="E18">
            <v>-8.4771528212465364E-2</v>
          </cell>
          <cell r="F18">
            <v>-0.11419118304569431</v>
          </cell>
          <cell r="G18">
            <v>-0.12554770633998025</v>
          </cell>
          <cell r="H18">
            <v>-0.13681480819100411</v>
          </cell>
          <cell r="I18">
            <v>-0.15076455333989081</v>
          </cell>
          <cell r="J18">
            <v>-0.14852901725833845</v>
          </cell>
          <cell r="K18">
            <v>-0.15854421890369297</v>
          </cell>
          <cell r="L18">
            <v>-0.17258338549584173</v>
          </cell>
          <cell r="M18">
            <v>-0.18885808816954286</v>
          </cell>
          <cell r="N18">
            <v>-0.20246064450209245</v>
          </cell>
          <cell r="O18">
            <v>-0.22080619745059682</v>
          </cell>
          <cell r="P18">
            <v>-0.2488167246353864</v>
          </cell>
          <cell r="Q18">
            <v>-0.27405304625235338</v>
          </cell>
          <cell r="R18">
            <v>-0.28382075615958624</v>
          </cell>
          <cell r="S18">
            <v>-0.29098971755939018</v>
          </cell>
          <cell r="T18">
            <v>-0.29439497422429706</v>
          </cell>
          <cell r="U18">
            <v>-0.30147432360660342</v>
          </cell>
          <cell r="V18">
            <v>-0.33525805420317956</v>
          </cell>
          <cell r="W18">
            <v>-0.33525805420317956</v>
          </cell>
        </row>
        <row r="19">
          <cell r="A19" t="str">
            <v>HO</v>
          </cell>
          <cell r="B19">
            <v>0</v>
          </cell>
          <cell r="C19">
            <v>-3.2126880845872341E-2</v>
          </cell>
          <cell r="D19">
            <v>-5.4087027246848329E-2</v>
          </cell>
          <cell r="E19">
            <v>-9.1907279381862494E-2</v>
          </cell>
          <cell r="F19">
            <v>-0.11861588881180773</v>
          </cell>
          <cell r="G19">
            <v>-0.14249176693857701</v>
          </cell>
          <cell r="H19">
            <v>-0.14734787774402158</v>
          </cell>
          <cell r="I19">
            <v>-0.15098996084810501</v>
          </cell>
          <cell r="J19">
            <v>-0.15422736805173476</v>
          </cell>
          <cell r="K19">
            <v>-0.14896658134583651</v>
          </cell>
          <cell r="L19">
            <v>-0.143435259219022</v>
          </cell>
          <cell r="M19">
            <v>-0.14422910976654846</v>
          </cell>
          <cell r="N19">
            <v>-0.12239821970957265</v>
          </cell>
          <cell r="O19">
            <v>-0.11802016094168377</v>
          </cell>
          <cell r="P19">
            <v>-0.11122955529676015</v>
          </cell>
          <cell r="Q19">
            <v>-9.4452764879889961E-2</v>
          </cell>
          <cell r="R19">
            <v>-6.7421504130035892E-2</v>
          </cell>
          <cell r="S19">
            <v>-4.6353021486767232E-2</v>
          </cell>
          <cell r="T19">
            <v>-2.926132362753231E-2</v>
          </cell>
          <cell r="U19">
            <v>-3.1005374429495025E-2</v>
          </cell>
          <cell r="V19">
            <v>-4.9143502769907643E-2</v>
          </cell>
          <cell r="W19">
            <v>-6.9374492072675542E-2</v>
          </cell>
        </row>
        <row r="20">
          <cell r="A20" t="str">
            <v>CO</v>
          </cell>
          <cell r="B20">
            <v>0</v>
          </cell>
          <cell r="C20">
            <v>-3.105590062111796E-2</v>
          </cell>
          <cell r="D20">
            <v>6.2111801242237252E-3</v>
          </cell>
          <cell r="E20">
            <v>-4.9689440993788692E-2</v>
          </cell>
          <cell r="F20">
            <v>-4.4196316375255673E-2</v>
          </cell>
          <cell r="G20">
            <v>-3.8703191756722655E-2</v>
          </cell>
          <cell r="H20">
            <v>-3.3210067138189525E-2</v>
          </cell>
          <cell r="I20">
            <v>-3.748317181382177E-2</v>
          </cell>
          <cell r="J20">
            <v>-5.2680805943077225E-2</v>
          </cell>
          <cell r="K20">
            <v>-3.748317181382177E-2</v>
          </cell>
          <cell r="L20">
            <v>-3.2417293770736655E-2</v>
          </cell>
          <cell r="M20">
            <v>3.04385253085937E-3</v>
          </cell>
          <cell r="N20">
            <v>2.3307364703199829E-2</v>
          </cell>
          <cell r="O20">
            <v>5.3702632961710739E-2</v>
          </cell>
          <cell r="P20">
            <v>5.8768511004795965E-2</v>
          </cell>
          <cell r="Q20">
            <v>6.8900267090966416E-2</v>
          </cell>
          <cell r="R20">
            <v>7.396614513405142E-2</v>
          </cell>
          <cell r="S20">
            <v>8.9163779263306875E-2</v>
          </cell>
          <cell r="T20">
            <v>0.11449316947873256</v>
          </cell>
          <cell r="U20">
            <v>0.10436141339256233</v>
          </cell>
          <cell r="V20">
            <v>9.4229657306392101E-2</v>
          </cell>
          <cell r="W20">
            <v>7.3966145134051642E-2</v>
          </cell>
        </row>
        <row r="21">
          <cell r="A21" t="str">
            <v>DfID</v>
          </cell>
          <cell r="B21">
            <v>0</v>
          </cell>
          <cell r="C21">
            <v>-1.2499999999999956E-2</v>
          </cell>
          <cell r="D21">
            <v>-1.8750000000000044E-2</v>
          </cell>
          <cell r="E21">
            <v>-2.5000000000000022E-2</v>
          </cell>
          <cell r="F21">
            <v>-2.5000000000000022E-2</v>
          </cell>
          <cell r="G21">
            <v>1.2499999999999956E-2</v>
          </cell>
          <cell r="H21">
            <v>3.125E-2</v>
          </cell>
          <cell r="I21">
            <v>5.6249999999999911E-2</v>
          </cell>
          <cell r="J21">
            <v>6.8749999999999867E-2</v>
          </cell>
          <cell r="K21">
            <v>8.1249999999999822E-2</v>
          </cell>
          <cell r="L21">
            <v>9.9999999999999645E-2</v>
          </cell>
          <cell r="M21">
            <v>0.13124999999999964</v>
          </cell>
          <cell r="N21">
            <v>0.1437499999999996</v>
          </cell>
          <cell r="O21">
            <v>0.13749999999999951</v>
          </cell>
          <cell r="P21">
            <v>0.15624999999999933</v>
          </cell>
          <cell r="Q21">
            <v>0.17499999999999938</v>
          </cell>
          <cell r="R21">
            <v>0.23749999999999916</v>
          </cell>
          <cell r="S21">
            <v>0.26249999999999907</v>
          </cell>
          <cell r="T21">
            <v>0.26249999999999907</v>
          </cell>
          <cell r="U21">
            <v>0.25624999999999898</v>
          </cell>
          <cell r="V21">
            <v>0.25624999999999898</v>
          </cell>
          <cell r="W21">
            <v>0.25624999999999898</v>
          </cell>
        </row>
        <row r="22">
          <cell r="A22" t="str">
            <v>DECC</v>
          </cell>
          <cell r="B22">
            <v>0</v>
          </cell>
          <cell r="C22">
            <v>8.9285714285713969E-3</v>
          </cell>
          <cell r="D22">
            <v>2.6785714285714191E-2</v>
          </cell>
          <cell r="E22">
            <v>4.4642857142856984E-2</v>
          </cell>
          <cell r="F22">
            <v>6.2499999999999778E-2</v>
          </cell>
          <cell r="G22">
            <v>9.8214285714285587E-2</v>
          </cell>
          <cell r="H22">
            <v>0.15178571428571419</v>
          </cell>
          <cell r="I22">
            <v>0.1785714285714286</v>
          </cell>
          <cell r="J22">
            <v>0.22321428571428581</v>
          </cell>
          <cell r="K22">
            <v>0.2410714285714286</v>
          </cell>
          <cell r="L22">
            <v>0.27678571428571441</v>
          </cell>
          <cell r="M22">
            <v>0.32142857142857162</v>
          </cell>
          <cell r="N22">
            <v>0.33928571428571463</v>
          </cell>
          <cell r="O22">
            <v>0.40178571428571463</v>
          </cell>
          <cell r="P22">
            <v>0.37500000000000044</v>
          </cell>
          <cell r="Q22">
            <v>0.37500000000000044</v>
          </cell>
          <cell r="R22">
            <v>0.37500000000000044</v>
          </cell>
          <cell r="S22">
            <v>0.35714285714285765</v>
          </cell>
          <cell r="T22">
            <v>0.37500000000000044</v>
          </cell>
          <cell r="U22">
            <v>0.36607142857142905</v>
          </cell>
          <cell r="V22">
            <v>0.39395043731778467</v>
          </cell>
          <cell r="W22">
            <v>0.36607142857142905</v>
          </cell>
        </row>
      </sheetData>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Set>
  </externalBook>
</externalLink>
</file>

<file path=xl/tables/table1.xml><?xml version="1.0" encoding="utf-8"?>
<table xmlns="http://schemas.openxmlformats.org/spreadsheetml/2006/main" id="9" name="Table420356" displayName="Table420356" ref="B23:C25" totalsRowShown="0" dataDxfId="33">
  <autoFilter ref="B23:C25"/>
  <tableColumns count="2">
    <tableColumn id="1" name="Worksheet/CSV file" dataDxfId="32"/>
    <tableColumn id="2" name="Contents and comment" dataDxfId="31"/>
  </tableColumns>
  <tableStyleInfo name="TableStyleLight9" showFirstColumn="0" showLastColumn="0" showRowStripes="1" showColumnStripes="0"/>
</table>
</file>

<file path=xl/tables/table2.xml><?xml version="1.0" encoding="utf-8"?>
<table xmlns="http://schemas.openxmlformats.org/spreadsheetml/2006/main" id="10" name="Table79107" displayName="Table79107" ref="B28:C45" totalsRowShown="0" headerRowDxfId="30" dataDxfId="29">
  <autoFilter ref="B28:C45"/>
  <tableColumns count="2">
    <tableColumn id="1" name="Initials" dataDxfId="28"/>
    <tableColumn id="2" name="Department" dataDxfId="27"/>
  </tableColumns>
  <tableStyleInfo name="TableStyleLight9" showFirstColumn="0" showLastColumn="0" showRowStripes="1" showColumnStripes="0"/>
</table>
</file>

<file path=xl/tables/table3.xml><?xml version="1.0" encoding="utf-8"?>
<table xmlns="http://schemas.openxmlformats.org/spreadsheetml/2006/main" id="1" name="SDPs" displayName="SDPs" ref="A1:X1829" totalsRowShown="0" headerRowDxfId="26">
  <autoFilter ref="A1:X1829">
    <filterColumn colId="1">
      <filters blank="1">
        <filter val="Action"/>
        <filter val="Objective"/>
        <filter val="Sub"/>
      </filters>
    </filterColumn>
  </autoFilter>
  <tableColumns count="24">
    <tableColumn id="1" name="Department"/>
    <tableColumn id="2" name="Type"/>
    <tableColumn id="3" name="Number"/>
    <tableColumn id="4" name="Text" dataDxfId="25"/>
    <tableColumn id="5" name="Brexit"/>
    <tableColumn id="6" name="Lead minister 1"/>
    <tableColumn id="7" name="Lead minister 2"/>
    <tableColumn id="8" name="Lead minister 3"/>
    <tableColumn id="9" name="Lead minister 4"/>
    <tableColumn id="10" name="Lead minister 5"/>
    <tableColumn id="11" name="Lead official 1"/>
    <tableColumn id="12" name="Lead official 2"/>
    <tableColumn id="13" name="Lead official 3"/>
    <tableColumn id="14" name="Lead official 4"/>
    <tableColumn id="15" name="Lead official 5"/>
    <tableColumn id="16" name="Lead official 6"/>
    <tableColumn id="17" name="Lead official 7"/>
    <tableColumn id="18" name="Lead official 8"/>
    <tableColumn id="19" name="Lead official 9"/>
    <tableColumn id="20" name="Lead official 10"/>
    <tableColumn id="21" name="Date entered" dataDxfId="24"/>
    <tableColumn id="22" name="Notes"/>
    <tableColumn id="23" name="Column1"/>
    <tableColumn id="24" name="Column2"/>
  </tableColumns>
  <tableStyleInfo name="TableStyleLight8" showFirstColumn="0" showLastColumn="0" showRowStripes="1" showColumnStripes="0"/>
</table>
</file>

<file path=xl/tables/table4.xml><?xml version="1.0" encoding="utf-8"?>
<table xmlns="http://schemas.openxmlformats.org/spreadsheetml/2006/main" id="2" name="Table2" displayName="Table2" ref="A1:N20" totalsRowCount="1">
  <autoFilter ref="A1:N19"/>
  <sortState ref="A2:N19">
    <sortCondition descending="1" ref="L1:L19"/>
  </sortState>
  <tableColumns count="14">
    <tableColumn id="1" name="Department"/>
    <tableColumn id="2" name="Brexit objectives" dataDxfId="23" totalsRowDxfId="22">
      <calculatedColumnFormula>COUNTIFS(SDPs[Department],Table2[[#This Row],[Department]],SDPs[Type],"Objective",SDPs[Brexit],"Y")</calculatedColumnFormula>
    </tableColumn>
    <tableColumn id="4" name="Total objectives" dataDxfId="21" totalsRowDxfId="20">
      <calculatedColumnFormula>COUNTIFS(SDPs[Department],Table2[[#This Row],[Department]],SDPs[Type],"Objective")</calculatedColumnFormula>
    </tableColumn>
    <tableColumn id="5" name="Brexit subs" dataDxfId="19" totalsRowDxfId="18">
      <calculatedColumnFormula>COUNTIFS(SDPs[Department],Table2[[#This Row],[Department]],SDPs[Type],"Sub",SDPs[Brexit],"Y")</calculatedColumnFormula>
    </tableColumn>
    <tableColumn id="6" name="Total subs" dataDxfId="17" totalsRowDxfId="16">
      <calculatedColumnFormula>COUNTIFS(SDPs[Department],Table2[[#This Row],[Department]],SDPs[Type],"Sub")</calculatedColumnFormula>
    </tableColumn>
    <tableColumn id="7" name="Brexit actions" dataDxfId="15" totalsRowDxfId="14">
      <calculatedColumnFormula>COUNTIFS(SDPs[Department],Table2[[#This Row],[Department]],SDPs[Type],"Action",SDPs[Brexit],"Y")</calculatedColumnFormula>
    </tableColumn>
    <tableColumn id="9" name="Standalone Brexit actions"/>
    <tableColumn id="8" name="Total actions" dataDxfId="13" totalsRowDxfId="12">
      <calculatedColumnFormula>COUNTIFS(SDPs[Department],Table2[[#This Row],[Department]],SDPs[Type],"Action")</calculatedColumnFormula>
    </tableColumn>
    <tableColumn id="10" name="Actions not covered by Brexit objectives / subs" dataDxfId="11" totalsRowDxfId="10">
      <calculatedColumnFormula>Table2[[#This Row],[Total actions]]-(Table2[[#This Row],[Brexit actions]]-Table2[[#This Row],[Standalone Brexit actions]])</calculatedColumnFormula>
    </tableColumn>
    <tableColumn id="11" name="Initial score" dataDxfId="9" totalsRowDxfId="8">
      <calculatedColumnFormula>IF(Table2[[#This Row],[Brexit objectives]]&gt;0,Table2[Brexit objectives]/Table2[Total objectives],IF(Table2[Brexit subs]&gt;0,Table2[Brexit subs]/Table2[Total subs],IF(Table2[Standalone Brexit actions]&gt;0,Table2[Standalone Brexit actions]/Table2[Total actions],0)))</calculatedColumnFormula>
    </tableColumn>
    <tableColumn id="12" name="Extra score" dataDxfId="7" totalsRowDxfId="6">
      <calculatedColumnFormula>IF(Table2[[#This Row],[Total actions]]&lt;&gt;Table2[[#This Row],[Actions not covered by Brexit objectives / subs]],Table2[[#This Row],[Standalone Brexit actions]]/Table2[[#This Row],[Actions not covered by Brexit objectives / subs]],0)</calculatedColumnFormula>
    </tableColumn>
    <tableColumn id="13" name="Final score" totalsRowFunction="sum" dataDxfId="5" totalsRowDxfId="4">
      <calculatedColumnFormula>Table2[[#This Row],[Initial score]]+Table2[[#This Row],[Extra score]]</calculatedColumnFormula>
    </tableColumn>
    <tableColumn id="3" name="2017 score" totalsRowFunction="sum" dataDxfId="3" totalsRowDxfId="2"/>
    <tableColumn id="14" name="Difference" totalsRowFunction="sum" dataDxfId="1" totalsRowDxfId="0">
      <calculatedColumnFormula>Table2[[#This Row],[Final score]]-Table2[[#This Row],[2017 score]]</calculatedColumnFormula>
    </tableColumn>
  </tableColumns>
  <tableStyleInfo name="TableStyleLight1" showFirstColumn="0" showLastColumn="0" showRowStripes="1" showColumnStripes="0"/>
</table>
</file>

<file path=xl/theme/theme1.xml><?xml version="1.0" encoding="utf-8"?>
<a:theme xmlns:a="http://schemas.openxmlformats.org/drawingml/2006/main" name="IfG - New Colours - Transition">
  <a:themeElements>
    <a:clrScheme name="IfG NEW TRANSITION">
      <a:dk1>
        <a:srgbClr val="333F48"/>
      </a:dk1>
      <a:lt1>
        <a:srgbClr val="FFFFFF"/>
      </a:lt1>
      <a:dk2>
        <a:srgbClr val="333F48"/>
      </a:dk2>
      <a:lt2>
        <a:srgbClr val="00C7B1"/>
      </a:lt2>
      <a:accent1>
        <a:srgbClr val="00A8E1"/>
      </a:accent1>
      <a:accent2>
        <a:srgbClr val="FFB511"/>
      </a:accent2>
      <a:accent3>
        <a:srgbClr val="D0006F"/>
      </a:accent3>
      <a:accent4>
        <a:srgbClr val="84329B"/>
      </a:accent4>
      <a:accent5>
        <a:srgbClr val="C1C5C8"/>
      </a:accent5>
      <a:accent6>
        <a:srgbClr val="ED8B00"/>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6350">
          <a:solidFill>
            <a:schemeClr val="bg2"/>
          </a:solid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none" rtlCol="0">
        <a:spAutoFit/>
      </a:bodyPr>
      <a:lstStyle>
        <a:defPPr>
          <a:defRPr sz="1400" dirty="0" err="1" smtClean="0">
            <a:latin typeface="Bliss 2 Regular" pitchFamily="50" charset="0"/>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rexit@instituteforgovernment.org.uk" TargetMode="Externa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D45"/>
  <sheetViews>
    <sheetView tabSelected="1" zoomScale="93" zoomScaleNormal="93" workbookViewId="0">
      <selection activeCell="E17" sqref="E17"/>
    </sheetView>
  </sheetViews>
  <sheetFormatPr defaultRowHeight="15" x14ac:dyDescent="0.25"/>
  <cols>
    <col min="1" max="1" width="9.140625" style="26"/>
    <col min="2" max="2" width="38.7109375" style="26" customWidth="1"/>
    <col min="3" max="3" width="91.85546875" style="26" customWidth="1"/>
    <col min="4" max="4" width="9.140625" style="26" customWidth="1"/>
    <col min="5" max="16384" width="9.140625" style="26"/>
  </cols>
  <sheetData>
    <row r="1" spans="2:4" ht="15.75" thickBot="1" x14ac:dyDescent="0.3"/>
    <row r="2" spans="2:4" ht="23.25" x14ac:dyDescent="0.35">
      <c r="B2" s="58" t="s">
        <v>2568</v>
      </c>
      <c r="C2" s="57"/>
    </row>
    <row r="3" spans="2:4" ht="23.25" x14ac:dyDescent="0.35">
      <c r="B3" s="52" t="s">
        <v>2559</v>
      </c>
      <c r="C3" s="56">
        <v>43252</v>
      </c>
      <c r="D3" s="55"/>
    </row>
    <row r="4" spans="2:4" ht="23.25" x14ac:dyDescent="0.35">
      <c r="B4" s="52" t="s">
        <v>2558</v>
      </c>
      <c r="C4" s="56" t="s">
        <v>2560</v>
      </c>
      <c r="D4" s="55"/>
    </row>
    <row r="5" spans="2:4" ht="23.25" x14ac:dyDescent="0.35">
      <c r="B5" s="52" t="s">
        <v>2557</v>
      </c>
      <c r="C5" s="56" t="s">
        <v>2561</v>
      </c>
      <c r="D5" s="55"/>
    </row>
    <row r="6" spans="2:4" ht="18.75" customHeight="1" x14ac:dyDescent="0.25">
      <c r="B6" s="49" t="s">
        <v>2556</v>
      </c>
      <c r="C6" s="54" t="s">
        <v>2555</v>
      </c>
    </row>
    <row r="7" spans="2:4" x14ac:dyDescent="0.25">
      <c r="B7" s="52" t="s">
        <v>2554</v>
      </c>
      <c r="C7" s="53" t="s">
        <v>2562</v>
      </c>
    </row>
    <row r="8" spans="2:4" x14ac:dyDescent="0.25">
      <c r="B8" s="52" t="s">
        <v>2553</v>
      </c>
      <c r="C8" s="51" t="s">
        <v>2552</v>
      </c>
    </row>
    <row r="9" spans="2:4" x14ac:dyDescent="0.25">
      <c r="B9" s="49" t="s">
        <v>2551</v>
      </c>
      <c r="C9" s="50" t="s">
        <v>2550</v>
      </c>
    </row>
    <row r="10" spans="2:4" x14ac:dyDescent="0.25">
      <c r="B10" s="49" t="s">
        <v>2549</v>
      </c>
      <c r="C10" s="48" t="s">
        <v>2569</v>
      </c>
    </row>
    <row r="11" spans="2:4" ht="15.75" thickBot="1" x14ac:dyDescent="0.3">
      <c r="B11" s="47" t="s">
        <v>2548</v>
      </c>
      <c r="C11" s="46" t="s">
        <v>2547</v>
      </c>
    </row>
    <row r="12" spans="2:4" ht="16.5" customHeight="1" thickBot="1" x14ac:dyDescent="0.3">
      <c r="B12" s="45"/>
      <c r="C12" s="41"/>
    </row>
    <row r="13" spans="2:4" ht="16.5" customHeight="1" x14ac:dyDescent="0.25">
      <c r="B13" s="44" t="s">
        <v>2546</v>
      </c>
      <c r="C13" s="43"/>
    </row>
    <row r="14" spans="2:4" ht="16.5" customHeight="1" x14ac:dyDescent="0.25">
      <c r="B14" s="59" t="s">
        <v>2545</v>
      </c>
      <c r="C14" s="60"/>
    </row>
    <row r="15" spans="2:4" ht="7.5" customHeight="1" thickBot="1" x14ac:dyDescent="0.3">
      <c r="B15" s="61"/>
      <c r="C15" s="62"/>
    </row>
    <row r="16" spans="2:4" ht="16.5" customHeight="1" thickBot="1" x14ac:dyDescent="0.3">
      <c r="B16" s="42"/>
      <c r="C16" s="41"/>
    </row>
    <row r="17" spans="2:3" ht="23.25" customHeight="1" thickTop="1" x14ac:dyDescent="0.25">
      <c r="B17" s="40" t="s">
        <v>2544</v>
      </c>
      <c r="C17" s="39"/>
    </row>
    <row r="18" spans="2:3" ht="39" customHeight="1" x14ac:dyDescent="0.25">
      <c r="B18" s="38" t="s">
        <v>2543</v>
      </c>
      <c r="C18" s="37" t="s">
        <v>2563</v>
      </c>
    </row>
    <row r="19" spans="2:3" ht="53.25" customHeight="1" x14ac:dyDescent="0.25">
      <c r="B19" s="38" t="s">
        <v>2542</v>
      </c>
      <c r="C19" s="37" t="s">
        <v>2541</v>
      </c>
    </row>
    <row r="20" spans="2:3" ht="30.75" thickBot="1" x14ac:dyDescent="0.3">
      <c r="B20" s="36" t="s">
        <v>2540</v>
      </c>
      <c r="C20" s="35" t="s">
        <v>2539</v>
      </c>
    </row>
    <row r="21" spans="2:3" ht="15.75" thickTop="1" x14ac:dyDescent="0.25">
      <c r="B21" s="34"/>
      <c r="C21" s="33"/>
    </row>
    <row r="22" spans="2:3" ht="30.75" customHeight="1" x14ac:dyDescent="0.35">
      <c r="B22" s="29" t="s">
        <v>2538</v>
      </c>
      <c r="C22" s="32"/>
    </row>
    <row r="23" spans="2:3" x14ac:dyDescent="0.25">
      <c r="B23" s="3" t="s">
        <v>2537</v>
      </c>
      <c r="C23" s="3" t="s">
        <v>2536</v>
      </c>
    </row>
    <row r="24" spans="2:3" ht="225.75" customHeight="1" x14ac:dyDescent="0.25">
      <c r="B24" s="31" t="s">
        <v>149</v>
      </c>
      <c r="C24" s="31" t="s">
        <v>2564</v>
      </c>
    </row>
    <row r="25" spans="2:3" ht="300" x14ac:dyDescent="0.25">
      <c r="B25" s="31" t="s">
        <v>2535</v>
      </c>
      <c r="C25" s="31" t="s">
        <v>2565</v>
      </c>
    </row>
    <row r="26" spans="2:3" x14ac:dyDescent="0.25">
      <c r="B26" s="30"/>
      <c r="C26" s="30"/>
    </row>
    <row r="27" spans="2:3" ht="23.25" x14ac:dyDescent="0.35">
      <c r="B27" s="29" t="s">
        <v>2534</v>
      </c>
    </row>
    <row r="28" spans="2:3" x14ac:dyDescent="0.25">
      <c r="B28" s="28" t="s">
        <v>2533</v>
      </c>
      <c r="C28" s="28" t="s">
        <v>0</v>
      </c>
    </row>
    <row r="29" spans="2:3" x14ac:dyDescent="0.25">
      <c r="B29" s="27" t="s">
        <v>2158</v>
      </c>
      <c r="C29" s="27" t="s">
        <v>2532</v>
      </c>
    </row>
    <row r="30" spans="2:3" x14ac:dyDescent="0.25">
      <c r="B30" s="27" t="s">
        <v>1780</v>
      </c>
      <c r="C30" s="27" t="s">
        <v>2531</v>
      </c>
    </row>
    <row r="31" spans="2:3" x14ac:dyDescent="0.25">
      <c r="B31" s="27" t="s">
        <v>1911</v>
      </c>
      <c r="C31" s="27" t="s">
        <v>2566</v>
      </c>
    </row>
    <row r="32" spans="2:3" x14ac:dyDescent="0.25">
      <c r="B32" s="27" t="s">
        <v>1490</v>
      </c>
      <c r="C32" s="27" t="s">
        <v>2530</v>
      </c>
    </row>
    <row r="33" spans="2:3" x14ac:dyDescent="0.25">
      <c r="B33" s="27" t="s">
        <v>22</v>
      </c>
      <c r="C33" s="27" t="s">
        <v>2529</v>
      </c>
    </row>
    <row r="34" spans="2:3" x14ac:dyDescent="0.25">
      <c r="B34" s="27" t="s">
        <v>167</v>
      </c>
      <c r="C34" s="27" t="s">
        <v>2528</v>
      </c>
    </row>
    <row r="35" spans="2:3" x14ac:dyDescent="0.25">
      <c r="B35" s="27" t="s">
        <v>1219</v>
      </c>
      <c r="C35" s="27" t="s">
        <v>2527</v>
      </c>
    </row>
    <row r="36" spans="2:3" x14ac:dyDescent="0.25">
      <c r="B36" s="27" t="s">
        <v>2401</v>
      </c>
      <c r="C36" s="27" t="s">
        <v>2526</v>
      </c>
    </row>
    <row r="37" spans="2:3" x14ac:dyDescent="0.25">
      <c r="B37" s="27" t="s">
        <v>1296</v>
      </c>
      <c r="C37" s="27" t="s">
        <v>2525</v>
      </c>
    </row>
    <row r="38" spans="2:3" x14ac:dyDescent="0.25">
      <c r="B38" s="27" t="s">
        <v>1053</v>
      </c>
      <c r="C38" s="27" t="s">
        <v>2567</v>
      </c>
    </row>
    <row r="39" spans="2:3" x14ac:dyDescent="0.25">
      <c r="B39" s="27" t="s">
        <v>821</v>
      </c>
      <c r="C39" s="27" t="s">
        <v>2524</v>
      </c>
    </row>
    <row r="40" spans="2:3" x14ac:dyDescent="0.25">
      <c r="B40" s="27" t="s">
        <v>403</v>
      </c>
      <c r="C40" s="27" t="s">
        <v>2523</v>
      </c>
    </row>
    <row r="41" spans="2:3" x14ac:dyDescent="0.25">
      <c r="B41" s="27" t="s">
        <v>458</v>
      </c>
      <c r="C41" s="27" t="s">
        <v>2522</v>
      </c>
    </row>
    <row r="42" spans="2:3" x14ac:dyDescent="0.25">
      <c r="B42" s="27" t="s">
        <v>727</v>
      </c>
      <c r="C42" s="27" t="s">
        <v>2521</v>
      </c>
    </row>
    <row r="43" spans="2:3" x14ac:dyDescent="0.25">
      <c r="B43" s="27" t="s">
        <v>922</v>
      </c>
      <c r="C43" s="27" t="s">
        <v>2520</v>
      </c>
    </row>
    <row r="44" spans="2:3" x14ac:dyDescent="0.25">
      <c r="B44" s="27" t="s">
        <v>2309</v>
      </c>
      <c r="C44" s="27" t="s">
        <v>2519</v>
      </c>
    </row>
    <row r="45" spans="2:3" x14ac:dyDescent="0.25">
      <c r="B45" s="27" t="s">
        <v>2028</v>
      </c>
      <c r="C45" s="27" t="s">
        <v>2518</v>
      </c>
    </row>
  </sheetData>
  <mergeCells count="1">
    <mergeCell ref="B14:C15"/>
  </mergeCells>
  <hyperlinks>
    <hyperlink ref="C11" r:id="rId1"/>
  </hyperlinks>
  <printOptions horizontalCentered="1"/>
  <pageMargins left="0.23622047244094491" right="0.23622047244094491" top="0.74803149606299213" bottom="0.74803149606299213" header="0.31496062992125984" footer="0.31496062992125984"/>
  <pageSetup paperSize="9" scale="49" orientation="landscape" r:id="rId2"/>
  <drawing r:id="rId3"/>
  <tableParts count="2">
    <tablePart r:id="rId4"/>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53"/>
  <sheetViews>
    <sheetView workbookViewId="0">
      <pane ySplit="1" topLeftCell="A2" activePane="bottomLeft" state="frozen"/>
      <selection activeCell="E1" sqref="E1"/>
      <selection pane="bottomLeft" activeCell="A1809" sqref="A1809:XFD1822"/>
    </sheetView>
  </sheetViews>
  <sheetFormatPr defaultRowHeight="15" x14ac:dyDescent="0.25"/>
  <cols>
    <col min="1" max="1" width="13.85546875" customWidth="1"/>
    <col min="3" max="3" width="10.42578125" customWidth="1"/>
    <col min="4" max="4" width="62.5703125" style="15" customWidth="1"/>
    <col min="5" max="5" width="19.7109375" customWidth="1"/>
    <col min="6" max="6" width="12.5703125" customWidth="1"/>
    <col min="7" max="7" width="12.42578125" customWidth="1"/>
    <col min="8" max="9" width="12" customWidth="1"/>
    <col min="10" max="10" width="11.7109375" customWidth="1"/>
    <col min="11" max="11" width="11.85546875" customWidth="1"/>
    <col min="12" max="12" width="11.7109375" customWidth="1"/>
    <col min="13" max="13" width="12.140625" customWidth="1"/>
    <col min="14" max="14" width="11.5703125" customWidth="1"/>
    <col min="15" max="15" width="11.28515625" customWidth="1"/>
    <col min="16" max="16" width="11.42578125" customWidth="1"/>
    <col min="17" max="17" width="11.28515625" customWidth="1"/>
    <col min="18" max="18" width="11.7109375" customWidth="1"/>
    <col min="19" max="19" width="12.5703125" customWidth="1"/>
    <col min="20" max="20" width="14.140625" customWidth="1"/>
    <col min="21" max="21" width="5.85546875" customWidth="1"/>
    <col min="22" max="22" width="11.28515625" customWidth="1"/>
    <col min="23" max="24" width="11" customWidth="1"/>
  </cols>
  <sheetData>
    <row r="1" spans="1:24" x14ac:dyDescent="0.25">
      <c r="A1" s="1" t="s">
        <v>0</v>
      </c>
      <c r="B1" s="1" t="s">
        <v>1</v>
      </c>
      <c r="C1" s="1" t="s">
        <v>2</v>
      </c>
      <c r="D1" s="14"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t="s">
        <v>2501</v>
      </c>
      <c r="X1" t="s">
        <v>2502</v>
      </c>
    </row>
    <row r="2" spans="1:24" ht="45" x14ac:dyDescent="0.25">
      <c r="A2" t="s">
        <v>22</v>
      </c>
      <c r="B2" t="s">
        <v>23</v>
      </c>
      <c r="C2">
        <v>1</v>
      </c>
      <c r="D2" s="15" t="s">
        <v>24</v>
      </c>
      <c r="E2" t="s">
        <v>457</v>
      </c>
      <c r="F2" t="s">
        <v>25</v>
      </c>
      <c r="K2" t="s">
        <v>26</v>
      </c>
      <c r="L2" t="s">
        <v>27</v>
      </c>
      <c r="M2" t="s">
        <v>28</v>
      </c>
      <c r="N2" t="s">
        <v>29</v>
      </c>
      <c r="O2" t="s">
        <v>30</v>
      </c>
      <c r="P2" t="s">
        <v>31</v>
      </c>
    </row>
    <row r="3" spans="1:24" ht="30" hidden="1" x14ac:dyDescent="0.25">
      <c r="A3" t="s">
        <v>22</v>
      </c>
      <c r="B3" t="s">
        <v>149</v>
      </c>
      <c r="C3">
        <v>1</v>
      </c>
      <c r="D3" s="15" t="s">
        <v>148</v>
      </c>
      <c r="E3" t="s">
        <v>457</v>
      </c>
      <c r="F3" t="s">
        <v>25</v>
      </c>
      <c r="K3" t="s">
        <v>26</v>
      </c>
      <c r="L3" t="s">
        <v>27</v>
      </c>
      <c r="M3" t="s">
        <v>28</v>
      </c>
      <c r="N3" t="s">
        <v>29</v>
      </c>
      <c r="O3" t="s">
        <v>30</v>
      </c>
      <c r="P3" t="s">
        <v>31</v>
      </c>
    </row>
    <row r="4" spans="1:24" x14ac:dyDescent="0.25">
      <c r="A4" t="s">
        <v>22</v>
      </c>
      <c r="B4" t="s">
        <v>32</v>
      </c>
      <c r="C4">
        <v>1.1000000000000001</v>
      </c>
      <c r="D4" s="15" t="s">
        <v>33</v>
      </c>
      <c r="E4" t="s">
        <v>457</v>
      </c>
      <c r="F4" t="s">
        <v>25</v>
      </c>
      <c r="K4" t="s">
        <v>26</v>
      </c>
      <c r="L4" t="s">
        <v>27</v>
      </c>
      <c r="M4" t="s">
        <v>28</v>
      </c>
      <c r="N4" t="s">
        <v>29</v>
      </c>
      <c r="O4" t="s">
        <v>30</v>
      </c>
      <c r="P4" t="s">
        <v>31</v>
      </c>
    </row>
    <row r="5" spans="1:24" ht="60" x14ac:dyDescent="0.25">
      <c r="A5" t="s">
        <v>22</v>
      </c>
      <c r="B5" t="s">
        <v>38</v>
      </c>
      <c r="C5" t="s">
        <v>39</v>
      </c>
      <c r="D5" s="15" t="s">
        <v>34</v>
      </c>
      <c r="E5" t="s">
        <v>457</v>
      </c>
      <c r="F5" t="s">
        <v>25</v>
      </c>
      <c r="K5" t="s">
        <v>26</v>
      </c>
      <c r="L5" t="s">
        <v>27</v>
      </c>
      <c r="M5" t="s">
        <v>28</v>
      </c>
      <c r="N5" t="s">
        <v>29</v>
      </c>
      <c r="O5" t="s">
        <v>30</v>
      </c>
      <c r="P5" t="s">
        <v>31</v>
      </c>
    </row>
    <row r="6" spans="1:24" x14ac:dyDescent="0.25">
      <c r="A6" t="s">
        <v>22</v>
      </c>
      <c r="B6" t="s">
        <v>38</v>
      </c>
      <c r="C6" t="s">
        <v>40</v>
      </c>
      <c r="D6" s="15" t="s">
        <v>35</v>
      </c>
      <c r="E6" t="s">
        <v>457</v>
      </c>
      <c r="F6" t="s">
        <v>25</v>
      </c>
      <c r="K6" t="s">
        <v>26</v>
      </c>
      <c r="L6" t="s">
        <v>27</v>
      </c>
      <c r="M6" t="s">
        <v>28</v>
      </c>
      <c r="N6" t="s">
        <v>29</v>
      </c>
      <c r="O6" t="s">
        <v>30</v>
      </c>
      <c r="P6" t="s">
        <v>31</v>
      </c>
    </row>
    <row r="7" spans="1:24" ht="30" x14ac:dyDescent="0.25">
      <c r="A7" t="s">
        <v>22</v>
      </c>
      <c r="B7" t="s">
        <v>38</v>
      </c>
      <c r="C7" t="s">
        <v>41</v>
      </c>
      <c r="D7" s="15" t="s">
        <v>36</v>
      </c>
      <c r="E7" t="s">
        <v>457</v>
      </c>
      <c r="F7" t="s">
        <v>25</v>
      </c>
      <c r="K7" t="s">
        <v>26</v>
      </c>
      <c r="L7" t="s">
        <v>27</v>
      </c>
      <c r="M7" t="s">
        <v>28</v>
      </c>
      <c r="N7" t="s">
        <v>29</v>
      </c>
      <c r="O7" t="s">
        <v>30</v>
      </c>
      <c r="P7" t="s">
        <v>31</v>
      </c>
    </row>
    <row r="8" spans="1:24" ht="30" x14ac:dyDescent="0.25">
      <c r="A8" t="s">
        <v>22</v>
      </c>
      <c r="B8" t="s">
        <v>38</v>
      </c>
      <c r="C8" t="s">
        <v>42</v>
      </c>
      <c r="D8" s="15" t="s">
        <v>37</v>
      </c>
      <c r="E8" t="s">
        <v>457</v>
      </c>
      <c r="F8" t="s">
        <v>25</v>
      </c>
      <c r="K8" t="s">
        <v>26</v>
      </c>
      <c r="L8" t="s">
        <v>27</v>
      </c>
      <c r="M8" t="s">
        <v>28</v>
      </c>
      <c r="N8" t="s">
        <v>29</v>
      </c>
      <c r="O8" t="s">
        <v>30</v>
      </c>
      <c r="P8" t="s">
        <v>31</v>
      </c>
    </row>
    <row r="9" spans="1:24" ht="30" x14ac:dyDescent="0.25">
      <c r="A9" t="s">
        <v>22</v>
      </c>
      <c r="B9" t="s">
        <v>32</v>
      </c>
      <c r="C9">
        <v>1.2</v>
      </c>
      <c r="D9" s="15" t="s">
        <v>43</v>
      </c>
      <c r="E9" t="s">
        <v>457</v>
      </c>
      <c r="F9" t="s">
        <v>25</v>
      </c>
      <c r="K9" t="s">
        <v>26</v>
      </c>
      <c r="L9" t="s">
        <v>27</v>
      </c>
      <c r="M9" t="s">
        <v>28</v>
      </c>
      <c r="N9" t="s">
        <v>29</v>
      </c>
      <c r="O9" t="s">
        <v>30</v>
      </c>
      <c r="P9" t="s">
        <v>31</v>
      </c>
    </row>
    <row r="10" spans="1:24" ht="75" x14ac:dyDescent="0.25">
      <c r="A10" t="s">
        <v>22</v>
      </c>
      <c r="B10" t="s">
        <v>38</v>
      </c>
      <c r="C10" t="s">
        <v>45</v>
      </c>
      <c r="D10" s="15" t="s">
        <v>44</v>
      </c>
      <c r="E10" t="s">
        <v>457</v>
      </c>
      <c r="F10" t="s">
        <v>25</v>
      </c>
      <c r="K10" t="s">
        <v>26</v>
      </c>
      <c r="L10" t="s">
        <v>27</v>
      </c>
      <c r="M10" t="s">
        <v>28</v>
      </c>
      <c r="N10" t="s">
        <v>29</v>
      </c>
      <c r="O10" t="s">
        <v>30</v>
      </c>
      <c r="P10" t="s">
        <v>31</v>
      </c>
    </row>
    <row r="11" spans="1:24" ht="30" x14ac:dyDescent="0.25">
      <c r="A11" t="s">
        <v>22</v>
      </c>
      <c r="B11" t="s">
        <v>32</v>
      </c>
      <c r="C11">
        <v>1.3</v>
      </c>
      <c r="D11" s="15" t="s">
        <v>46</v>
      </c>
      <c r="E11" t="s">
        <v>457</v>
      </c>
      <c r="F11" t="s">
        <v>25</v>
      </c>
      <c r="K11" t="s">
        <v>26</v>
      </c>
      <c r="L11" t="s">
        <v>27</v>
      </c>
      <c r="M11" t="s">
        <v>28</v>
      </c>
      <c r="N11" t="s">
        <v>29</v>
      </c>
      <c r="O11" t="s">
        <v>30</v>
      </c>
      <c r="P11" t="s">
        <v>31</v>
      </c>
    </row>
    <row r="12" spans="1:24" ht="60" x14ac:dyDescent="0.25">
      <c r="A12" t="s">
        <v>22</v>
      </c>
      <c r="B12" t="s">
        <v>38</v>
      </c>
      <c r="C12" t="s">
        <v>52</v>
      </c>
      <c r="D12" s="15" t="s">
        <v>47</v>
      </c>
      <c r="E12" t="s">
        <v>457</v>
      </c>
      <c r="F12" t="s">
        <v>25</v>
      </c>
      <c r="K12" t="s">
        <v>26</v>
      </c>
      <c r="L12" t="s">
        <v>27</v>
      </c>
      <c r="M12" t="s">
        <v>28</v>
      </c>
      <c r="N12" t="s">
        <v>29</v>
      </c>
      <c r="O12" t="s">
        <v>30</v>
      </c>
      <c r="P12" t="s">
        <v>31</v>
      </c>
    </row>
    <row r="13" spans="1:24" ht="60" x14ac:dyDescent="0.25">
      <c r="A13" t="s">
        <v>22</v>
      </c>
      <c r="B13" t="s">
        <v>38</v>
      </c>
      <c r="C13" t="s">
        <v>53</v>
      </c>
      <c r="D13" s="15" t="s">
        <v>48</v>
      </c>
      <c r="E13" t="s">
        <v>457</v>
      </c>
      <c r="F13" t="s">
        <v>25</v>
      </c>
      <c r="K13" t="s">
        <v>26</v>
      </c>
      <c r="L13" t="s">
        <v>27</v>
      </c>
      <c r="M13" t="s">
        <v>28</v>
      </c>
      <c r="N13" t="s">
        <v>29</v>
      </c>
      <c r="O13" t="s">
        <v>30</v>
      </c>
      <c r="P13" t="s">
        <v>31</v>
      </c>
    </row>
    <row r="14" spans="1:24" ht="30" x14ac:dyDescent="0.25">
      <c r="A14" t="s">
        <v>22</v>
      </c>
      <c r="B14" t="s">
        <v>38</v>
      </c>
      <c r="C14" t="s">
        <v>54</v>
      </c>
      <c r="D14" s="15" t="s">
        <v>49</v>
      </c>
      <c r="E14" t="s">
        <v>457</v>
      </c>
      <c r="F14" t="s">
        <v>25</v>
      </c>
      <c r="K14" t="s">
        <v>26</v>
      </c>
      <c r="L14" t="s">
        <v>27</v>
      </c>
      <c r="M14" t="s">
        <v>28</v>
      </c>
      <c r="N14" t="s">
        <v>29</v>
      </c>
      <c r="O14" t="s">
        <v>30</v>
      </c>
      <c r="P14" t="s">
        <v>31</v>
      </c>
    </row>
    <row r="15" spans="1:24" ht="45" x14ac:dyDescent="0.25">
      <c r="A15" t="s">
        <v>22</v>
      </c>
      <c r="B15" t="s">
        <v>38</v>
      </c>
      <c r="C15" t="s">
        <v>55</v>
      </c>
      <c r="D15" s="15" t="s">
        <v>50</v>
      </c>
      <c r="E15" t="s">
        <v>457</v>
      </c>
      <c r="F15" t="s">
        <v>25</v>
      </c>
      <c r="K15" t="s">
        <v>26</v>
      </c>
      <c r="L15" t="s">
        <v>27</v>
      </c>
      <c r="M15" t="s">
        <v>28</v>
      </c>
      <c r="N15" t="s">
        <v>29</v>
      </c>
      <c r="O15" t="s">
        <v>30</v>
      </c>
      <c r="P15" t="s">
        <v>31</v>
      </c>
    </row>
    <row r="16" spans="1:24" ht="45" x14ac:dyDescent="0.25">
      <c r="A16" t="s">
        <v>22</v>
      </c>
      <c r="B16" t="s">
        <v>38</v>
      </c>
      <c r="C16" t="s">
        <v>56</v>
      </c>
      <c r="D16" s="15" t="s">
        <v>51</v>
      </c>
      <c r="E16" t="s">
        <v>457</v>
      </c>
      <c r="F16" t="s">
        <v>25</v>
      </c>
      <c r="K16" t="s">
        <v>26</v>
      </c>
      <c r="L16" t="s">
        <v>27</v>
      </c>
      <c r="M16" t="s">
        <v>28</v>
      </c>
      <c r="N16" t="s">
        <v>29</v>
      </c>
      <c r="O16" t="s">
        <v>30</v>
      </c>
      <c r="P16" t="s">
        <v>31</v>
      </c>
    </row>
    <row r="17" spans="1:16" ht="30" x14ac:dyDescent="0.25">
      <c r="A17" t="s">
        <v>22</v>
      </c>
      <c r="B17" t="s">
        <v>23</v>
      </c>
      <c r="C17">
        <v>2</v>
      </c>
      <c r="D17" s="15" t="s">
        <v>57</v>
      </c>
      <c r="E17" t="s">
        <v>457</v>
      </c>
      <c r="F17" t="s">
        <v>58</v>
      </c>
      <c r="K17" t="s">
        <v>26</v>
      </c>
      <c r="L17" t="s">
        <v>27</v>
      </c>
      <c r="M17" t="s">
        <v>28</v>
      </c>
      <c r="N17" t="s">
        <v>29</v>
      </c>
      <c r="O17" t="s">
        <v>30</v>
      </c>
      <c r="P17" t="s">
        <v>31</v>
      </c>
    </row>
    <row r="18" spans="1:16" ht="30" hidden="1" x14ac:dyDescent="0.25">
      <c r="A18" t="s">
        <v>22</v>
      </c>
      <c r="B18" t="s">
        <v>149</v>
      </c>
      <c r="C18">
        <v>2</v>
      </c>
      <c r="D18" s="15" t="s">
        <v>150</v>
      </c>
      <c r="E18" t="s">
        <v>457</v>
      </c>
      <c r="F18" t="s">
        <v>58</v>
      </c>
      <c r="K18" t="s">
        <v>26</v>
      </c>
      <c r="L18" t="s">
        <v>27</v>
      </c>
      <c r="M18" t="s">
        <v>28</v>
      </c>
      <c r="N18" t="s">
        <v>29</v>
      </c>
      <c r="O18" t="s">
        <v>30</v>
      </c>
      <c r="P18" t="s">
        <v>31</v>
      </c>
    </row>
    <row r="19" spans="1:16" ht="45" x14ac:dyDescent="0.25">
      <c r="A19" t="s">
        <v>22</v>
      </c>
      <c r="B19" t="s">
        <v>32</v>
      </c>
      <c r="C19">
        <v>2.1</v>
      </c>
      <c r="D19" s="15" t="s">
        <v>59</v>
      </c>
      <c r="E19" t="s">
        <v>457</v>
      </c>
      <c r="F19" t="s">
        <v>58</v>
      </c>
      <c r="K19" t="s">
        <v>26</v>
      </c>
      <c r="L19" t="s">
        <v>27</v>
      </c>
      <c r="M19" t="s">
        <v>28</v>
      </c>
      <c r="N19" t="s">
        <v>29</v>
      </c>
      <c r="O19" t="s">
        <v>30</v>
      </c>
      <c r="P19" t="s">
        <v>31</v>
      </c>
    </row>
    <row r="20" spans="1:16" ht="45" x14ac:dyDescent="0.25">
      <c r="A20" t="s">
        <v>22</v>
      </c>
      <c r="B20" t="s">
        <v>38</v>
      </c>
      <c r="C20" t="s">
        <v>63</v>
      </c>
      <c r="D20" s="15" t="s">
        <v>60</v>
      </c>
      <c r="E20" t="s">
        <v>457</v>
      </c>
      <c r="F20" t="s">
        <v>58</v>
      </c>
      <c r="K20" t="s">
        <v>26</v>
      </c>
      <c r="L20" t="s">
        <v>27</v>
      </c>
      <c r="M20" t="s">
        <v>28</v>
      </c>
      <c r="N20" t="s">
        <v>29</v>
      </c>
      <c r="O20" t="s">
        <v>30</v>
      </c>
      <c r="P20" t="s">
        <v>31</v>
      </c>
    </row>
    <row r="21" spans="1:16" ht="60" x14ac:dyDescent="0.25">
      <c r="A21" t="s">
        <v>22</v>
      </c>
      <c r="B21" t="s">
        <v>38</v>
      </c>
      <c r="C21" t="s">
        <v>64</v>
      </c>
      <c r="D21" s="15" t="s">
        <v>61</v>
      </c>
      <c r="E21" t="s">
        <v>457</v>
      </c>
      <c r="F21" t="s">
        <v>58</v>
      </c>
      <c r="K21" t="s">
        <v>26</v>
      </c>
      <c r="L21" t="s">
        <v>27</v>
      </c>
      <c r="M21" t="s">
        <v>28</v>
      </c>
      <c r="N21" t="s">
        <v>29</v>
      </c>
      <c r="O21" t="s">
        <v>30</v>
      </c>
      <c r="P21" t="s">
        <v>31</v>
      </c>
    </row>
    <row r="22" spans="1:16" ht="45" x14ac:dyDescent="0.25">
      <c r="A22" t="s">
        <v>22</v>
      </c>
      <c r="B22" t="s">
        <v>38</v>
      </c>
      <c r="C22" t="s">
        <v>65</v>
      </c>
      <c r="D22" s="15" t="s">
        <v>62</v>
      </c>
      <c r="E22" t="s">
        <v>457</v>
      </c>
      <c r="F22" t="s">
        <v>58</v>
      </c>
      <c r="K22" t="s">
        <v>26</v>
      </c>
      <c r="L22" t="s">
        <v>27</v>
      </c>
      <c r="M22" t="s">
        <v>28</v>
      </c>
      <c r="N22" t="s">
        <v>29</v>
      </c>
      <c r="O22" t="s">
        <v>30</v>
      </c>
      <c r="P22" t="s">
        <v>31</v>
      </c>
    </row>
    <row r="23" spans="1:16" ht="30" x14ac:dyDescent="0.25">
      <c r="A23" t="s">
        <v>22</v>
      </c>
      <c r="B23" t="s">
        <v>32</v>
      </c>
      <c r="C23">
        <v>2.2000000000000002</v>
      </c>
      <c r="D23" s="15" t="s">
        <v>66</v>
      </c>
      <c r="E23" t="s">
        <v>457</v>
      </c>
      <c r="F23" t="s">
        <v>58</v>
      </c>
      <c r="K23" t="s">
        <v>26</v>
      </c>
      <c r="L23" t="s">
        <v>27</v>
      </c>
      <c r="M23" t="s">
        <v>28</v>
      </c>
      <c r="N23" t="s">
        <v>29</v>
      </c>
      <c r="O23" t="s">
        <v>30</v>
      </c>
      <c r="P23" t="s">
        <v>31</v>
      </c>
    </row>
    <row r="24" spans="1:16" ht="45" x14ac:dyDescent="0.25">
      <c r="A24" t="s">
        <v>22</v>
      </c>
      <c r="B24" t="s">
        <v>38</v>
      </c>
      <c r="C24" t="s">
        <v>71</v>
      </c>
      <c r="D24" s="15" t="s">
        <v>67</v>
      </c>
      <c r="E24" t="s">
        <v>457</v>
      </c>
      <c r="F24" t="s">
        <v>58</v>
      </c>
      <c r="K24" t="s">
        <v>26</v>
      </c>
      <c r="L24" t="s">
        <v>27</v>
      </c>
      <c r="M24" t="s">
        <v>28</v>
      </c>
      <c r="N24" t="s">
        <v>29</v>
      </c>
      <c r="O24" t="s">
        <v>30</v>
      </c>
      <c r="P24" t="s">
        <v>31</v>
      </c>
    </row>
    <row r="25" spans="1:16" ht="30" x14ac:dyDescent="0.25">
      <c r="A25" t="s">
        <v>22</v>
      </c>
      <c r="B25" t="s">
        <v>38</v>
      </c>
      <c r="C25" t="s">
        <v>72</v>
      </c>
      <c r="D25" s="15" t="s">
        <v>68</v>
      </c>
      <c r="E25" t="s">
        <v>457</v>
      </c>
      <c r="F25" t="s">
        <v>58</v>
      </c>
      <c r="K25" t="s">
        <v>26</v>
      </c>
      <c r="L25" t="s">
        <v>27</v>
      </c>
      <c r="M25" t="s">
        <v>28</v>
      </c>
      <c r="N25" t="s">
        <v>29</v>
      </c>
      <c r="O25" t="s">
        <v>30</v>
      </c>
      <c r="P25" t="s">
        <v>31</v>
      </c>
    </row>
    <row r="26" spans="1:16" ht="60" x14ac:dyDescent="0.25">
      <c r="A26" t="s">
        <v>22</v>
      </c>
      <c r="B26" t="s">
        <v>38</v>
      </c>
      <c r="C26" t="s">
        <v>73</v>
      </c>
      <c r="D26" s="15" t="s">
        <v>69</v>
      </c>
      <c r="E26" t="s">
        <v>457</v>
      </c>
      <c r="F26" t="s">
        <v>58</v>
      </c>
      <c r="K26" t="s">
        <v>26</v>
      </c>
      <c r="L26" t="s">
        <v>27</v>
      </c>
      <c r="M26" t="s">
        <v>28</v>
      </c>
      <c r="N26" t="s">
        <v>29</v>
      </c>
      <c r="O26" t="s">
        <v>30</v>
      </c>
      <c r="P26" t="s">
        <v>31</v>
      </c>
    </row>
    <row r="27" spans="1:16" ht="45" x14ac:dyDescent="0.25">
      <c r="A27" t="s">
        <v>22</v>
      </c>
      <c r="B27" t="s">
        <v>38</v>
      </c>
      <c r="C27" t="s">
        <v>74</v>
      </c>
      <c r="D27" s="15" t="s">
        <v>70</v>
      </c>
      <c r="E27" t="s">
        <v>457</v>
      </c>
      <c r="F27" t="s">
        <v>58</v>
      </c>
      <c r="K27" t="s">
        <v>26</v>
      </c>
      <c r="L27" t="s">
        <v>27</v>
      </c>
      <c r="M27" t="s">
        <v>28</v>
      </c>
      <c r="N27" t="s">
        <v>29</v>
      </c>
      <c r="O27" t="s">
        <v>30</v>
      </c>
      <c r="P27" t="s">
        <v>31</v>
      </c>
    </row>
    <row r="28" spans="1:16" x14ac:dyDescent="0.25">
      <c r="A28" t="s">
        <v>22</v>
      </c>
      <c r="B28" t="s">
        <v>32</v>
      </c>
      <c r="C28">
        <v>2.2999999999999998</v>
      </c>
      <c r="D28" s="15" t="s">
        <v>75</v>
      </c>
      <c r="E28" t="s">
        <v>457</v>
      </c>
      <c r="F28" t="s">
        <v>58</v>
      </c>
      <c r="K28" t="s">
        <v>26</v>
      </c>
      <c r="L28" t="s">
        <v>27</v>
      </c>
      <c r="M28" t="s">
        <v>28</v>
      </c>
      <c r="N28" t="s">
        <v>29</v>
      </c>
      <c r="O28" t="s">
        <v>30</v>
      </c>
      <c r="P28" t="s">
        <v>31</v>
      </c>
    </row>
    <row r="29" spans="1:16" ht="45" x14ac:dyDescent="0.25">
      <c r="A29" t="s">
        <v>22</v>
      </c>
      <c r="B29" t="s">
        <v>38</v>
      </c>
      <c r="C29" t="s">
        <v>81</v>
      </c>
      <c r="D29" s="15" t="s">
        <v>76</v>
      </c>
      <c r="E29" t="s">
        <v>457</v>
      </c>
      <c r="F29" t="s">
        <v>58</v>
      </c>
      <c r="K29" t="s">
        <v>26</v>
      </c>
      <c r="L29" t="s">
        <v>27</v>
      </c>
      <c r="M29" t="s">
        <v>28</v>
      </c>
      <c r="N29" t="s">
        <v>29</v>
      </c>
      <c r="O29" t="s">
        <v>30</v>
      </c>
      <c r="P29" t="s">
        <v>31</v>
      </c>
    </row>
    <row r="30" spans="1:16" ht="45" x14ac:dyDescent="0.25">
      <c r="A30" t="s">
        <v>22</v>
      </c>
      <c r="B30" t="s">
        <v>38</v>
      </c>
      <c r="C30" t="s">
        <v>82</v>
      </c>
      <c r="D30" s="15" t="s">
        <v>77</v>
      </c>
      <c r="E30" t="s">
        <v>457</v>
      </c>
      <c r="F30" t="s">
        <v>58</v>
      </c>
      <c r="K30" t="s">
        <v>26</v>
      </c>
      <c r="L30" t="s">
        <v>27</v>
      </c>
      <c r="M30" t="s">
        <v>28</v>
      </c>
      <c r="N30" t="s">
        <v>29</v>
      </c>
      <c r="O30" t="s">
        <v>30</v>
      </c>
      <c r="P30" t="s">
        <v>31</v>
      </c>
    </row>
    <row r="31" spans="1:16" ht="45" x14ac:dyDescent="0.25">
      <c r="A31" t="s">
        <v>22</v>
      </c>
      <c r="B31" t="s">
        <v>38</v>
      </c>
      <c r="C31" t="s">
        <v>83</v>
      </c>
      <c r="D31" s="15" t="s">
        <v>78</v>
      </c>
      <c r="E31" t="s">
        <v>457</v>
      </c>
      <c r="F31" t="s">
        <v>58</v>
      </c>
      <c r="K31" t="s">
        <v>26</v>
      </c>
      <c r="L31" t="s">
        <v>27</v>
      </c>
      <c r="M31" t="s">
        <v>28</v>
      </c>
      <c r="N31" t="s">
        <v>29</v>
      </c>
      <c r="O31" t="s">
        <v>30</v>
      </c>
      <c r="P31" t="s">
        <v>31</v>
      </c>
    </row>
    <row r="32" spans="1:16" ht="30" x14ac:dyDescent="0.25">
      <c r="A32" t="s">
        <v>22</v>
      </c>
      <c r="B32" t="s">
        <v>38</v>
      </c>
      <c r="C32" t="s">
        <v>84</v>
      </c>
      <c r="D32" s="15" t="s">
        <v>79</v>
      </c>
      <c r="E32" t="s">
        <v>457</v>
      </c>
      <c r="F32" t="s">
        <v>58</v>
      </c>
      <c r="K32" t="s">
        <v>26</v>
      </c>
      <c r="L32" t="s">
        <v>27</v>
      </c>
      <c r="M32" t="s">
        <v>28</v>
      </c>
      <c r="N32" t="s">
        <v>29</v>
      </c>
      <c r="O32" t="s">
        <v>30</v>
      </c>
      <c r="P32" t="s">
        <v>31</v>
      </c>
    </row>
    <row r="33" spans="1:16" x14ac:dyDescent="0.25">
      <c r="A33" t="s">
        <v>22</v>
      </c>
      <c r="B33" t="s">
        <v>32</v>
      </c>
      <c r="C33">
        <v>2.4</v>
      </c>
      <c r="D33" s="15" t="s">
        <v>80</v>
      </c>
      <c r="E33" t="s">
        <v>457</v>
      </c>
      <c r="F33" t="s">
        <v>58</v>
      </c>
      <c r="K33" t="s">
        <v>26</v>
      </c>
      <c r="L33" t="s">
        <v>27</v>
      </c>
      <c r="M33" t="s">
        <v>28</v>
      </c>
      <c r="N33" t="s">
        <v>29</v>
      </c>
      <c r="O33" t="s">
        <v>30</v>
      </c>
      <c r="P33" t="s">
        <v>31</v>
      </c>
    </row>
    <row r="34" spans="1:16" ht="45" x14ac:dyDescent="0.25">
      <c r="A34" t="s">
        <v>22</v>
      </c>
      <c r="B34" t="s">
        <v>38</v>
      </c>
      <c r="C34" t="s">
        <v>87</v>
      </c>
      <c r="D34" s="15" t="s">
        <v>85</v>
      </c>
      <c r="E34" t="s">
        <v>457</v>
      </c>
      <c r="F34" t="s">
        <v>58</v>
      </c>
      <c r="K34" t="s">
        <v>26</v>
      </c>
      <c r="L34" t="s">
        <v>27</v>
      </c>
      <c r="M34" t="s">
        <v>28</v>
      </c>
      <c r="N34" t="s">
        <v>29</v>
      </c>
      <c r="O34" t="s">
        <v>30</v>
      </c>
      <c r="P34" t="s">
        <v>31</v>
      </c>
    </row>
    <row r="35" spans="1:16" ht="30" x14ac:dyDescent="0.25">
      <c r="A35" t="s">
        <v>22</v>
      </c>
      <c r="B35" t="s">
        <v>38</v>
      </c>
      <c r="C35" t="s">
        <v>88</v>
      </c>
      <c r="D35" s="15" t="s">
        <v>86</v>
      </c>
      <c r="E35" t="s">
        <v>457</v>
      </c>
      <c r="F35" t="s">
        <v>58</v>
      </c>
      <c r="K35" t="s">
        <v>26</v>
      </c>
      <c r="L35" t="s">
        <v>27</v>
      </c>
      <c r="M35" t="s">
        <v>28</v>
      </c>
      <c r="N35" t="s">
        <v>29</v>
      </c>
      <c r="O35" t="s">
        <v>30</v>
      </c>
      <c r="P35" t="s">
        <v>31</v>
      </c>
    </row>
    <row r="36" spans="1:16" x14ac:dyDescent="0.25">
      <c r="A36" t="s">
        <v>22</v>
      </c>
      <c r="B36" t="s">
        <v>32</v>
      </c>
      <c r="C36">
        <v>2.5</v>
      </c>
      <c r="D36" s="15" t="s">
        <v>89</v>
      </c>
      <c r="E36" t="s">
        <v>457</v>
      </c>
      <c r="F36" t="s">
        <v>58</v>
      </c>
      <c r="K36" t="s">
        <v>26</v>
      </c>
      <c r="L36" t="s">
        <v>27</v>
      </c>
      <c r="M36" t="s">
        <v>28</v>
      </c>
      <c r="N36" t="s">
        <v>29</v>
      </c>
      <c r="O36" t="s">
        <v>30</v>
      </c>
      <c r="P36" t="s">
        <v>31</v>
      </c>
    </row>
    <row r="37" spans="1:16" ht="30" x14ac:dyDescent="0.25">
      <c r="A37" t="s">
        <v>22</v>
      </c>
      <c r="B37" t="s">
        <v>38</v>
      </c>
      <c r="C37" t="s">
        <v>90</v>
      </c>
      <c r="D37" s="15" t="s">
        <v>91</v>
      </c>
      <c r="E37" t="s">
        <v>457</v>
      </c>
      <c r="F37" t="s">
        <v>58</v>
      </c>
      <c r="K37" t="s">
        <v>26</v>
      </c>
      <c r="L37" t="s">
        <v>27</v>
      </c>
      <c r="M37" t="s">
        <v>28</v>
      </c>
      <c r="N37" t="s">
        <v>29</v>
      </c>
      <c r="O37" t="s">
        <v>30</v>
      </c>
      <c r="P37" t="s">
        <v>31</v>
      </c>
    </row>
    <row r="38" spans="1:16" ht="45" x14ac:dyDescent="0.25">
      <c r="A38" t="s">
        <v>22</v>
      </c>
      <c r="B38" t="s">
        <v>38</v>
      </c>
      <c r="C38" t="s">
        <v>93</v>
      </c>
      <c r="D38" s="15" t="s">
        <v>92</v>
      </c>
      <c r="E38" t="s">
        <v>457</v>
      </c>
      <c r="F38" t="s">
        <v>58</v>
      </c>
      <c r="K38" t="s">
        <v>26</v>
      </c>
      <c r="L38" t="s">
        <v>27</v>
      </c>
      <c r="M38" t="s">
        <v>28</v>
      </c>
      <c r="N38" t="s">
        <v>29</v>
      </c>
      <c r="O38" t="s">
        <v>30</v>
      </c>
      <c r="P38" t="s">
        <v>31</v>
      </c>
    </row>
    <row r="39" spans="1:16" x14ac:dyDescent="0.25">
      <c r="A39" t="s">
        <v>22</v>
      </c>
      <c r="B39" t="s">
        <v>32</v>
      </c>
      <c r="C39">
        <v>2.6</v>
      </c>
      <c r="D39" s="15" t="s">
        <v>94</v>
      </c>
      <c r="E39" t="s">
        <v>457</v>
      </c>
      <c r="F39" t="s">
        <v>58</v>
      </c>
      <c r="K39" t="s">
        <v>26</v>
      </c>
      <c r="L39" t="s">
        <v>27</v>
      </c>
      <c r="M39" t="s">
        <v>28</v>
      </c>
      <c r="N39" t="s">
        <v>29</v>
      </c>
      <c r="O39" t="s">
        <v>30</v>
      </c>
      <c r="P39" t="s">
        <v>31</v>
      </c>
    </row>
    <row r="40" spans="1:16" ht="45" x14ac:dyDescent="0.25">
      <c r="A40" t="s">
        <v>22</v>
      </c>
      <c r="B40" t="s">
        <v>38</v>
      </c>
      <c r="C40" t="s">
        <v>98</v>
      </c>
      <c r="D40" s="15" t="s">
        <v>95</v>
      </c>
      <c r="E40" t="s">
        <v>457</v>
      </c>
      <c r="F40" t="s">
        <v>58</v>
      </c>
      <c r="K40" t="s">
        <v>26</v>
      </c>
      <c r="L40" t="s">
        <v>27</v>
      </c>
      <c r="M40" t="s">
        <v>28</v>
      </c>
      <c r="N40" t="s">
        <v>29</v>
      </c>
      <c r="O40" t="s">
        <v>30</v>
      </c>
      <c r="P40" t="s">
        <v>31</v>
      </c>
    </row>
    <row r="41" spans="1:16" ht="30" x14ac:dyDescent="0.25">
      <c r="A41" t="s">
        <v>22</v>
      </c>
      <c r="B41" t="s">
        <v>38</v>
      </c>
      <c r="C41" t="s">
        <v>99</v>
      </c>
      <c r="D41" s="15" t="s">
        <v>96</v>
      </c>
      <c r="E41" t="s">
        <v>457</v>
      </c>
      <c r="F41" t="s">
        <v>58</v>
      </c>
      <c r="K41" t="s">
        <v>26</v>
      </c>
      <c r="L41" t="s">
        <v>27</v>
      </c>
      <c r="M41" t="s">
        <v>28</v>
      </c>
      <c r="N41" t="s">
        <v>29</v>
      </c>
      <c r="O41" t="s">
        <v>30</v>
      </c>
      <c r="P41" t="s">
        <v>31</v>
      </c>
    </row>
    <row r="42" spans="1:16" ht="30" x14ac:dyDescent="0.25">
      <c r="A42" t="s">
        <v>22</v>
      </c>
      <c r="B42" t="s">
        <v>38</v>
      </c>
      <c r="C42" t="s">
        <v>100</v>
      </c>
      <c r="D42" s="15" t="s">
        <v>97</v>
      </c>
      <c r="E42" t="s">
        <v>457</v>
      </c>
      <c r="F42" t="s">
        <v>58</v>
      </c>
      <c r="K42" t="s">
        <v>26</v>
      </c>
      <c r="L42" t="s">
        <v>27</v>
      </c>
      <c r="M42" t="s">
        <v>28</v>
      </c>
      <c r="N42" t="s">
        <v>29</v>
      </c>
      <c r="O42" t="s">
        <v>30</v>
      </c>
      <c r="P42" t="s">
        <v>31</v>
      </c>
    </row>
    <row r="43" spans="1:16" ht="30" x14ac:dyDescent="0.25">
      <c r="A43" t="s">
        <v>22</v>
      </c>
      <c r="B43" t="s">
        <v>23</v>
      </c>
      <c r="C43">
        <v>3</v>
      </c>
      <c r="D43" s="15" t="s">
        <v>101</v>
      </c>
      <c r="E43" t="s">
        <v>457</v>
      </c>
      <c r="F43" t="s">
        <v>58</v>
      </c>
      <c r="K43" t="s">
        <v>26</v>
      </c>
      <c r="L43" t="s">
        <v>27</v>
      </c>
      <c r="M43" t="s">
        <v>28</v>
      </c>
      <c r="N43" t="s">
        <v>29</v>
      </c>
      <c r="O43" t="s">
        <v>30</v>
      </c>
      <c r="P43" t="s">
        <v>31</v>
      </c>
    </row>
    <row r="44" spans="1:16" ht="30" hidden="1" x14ac:dyDescent="0.25">
      <c r="A44" t="s">
        <v>22</v>
      </c>
      <c r="B44" t="s">
        <v>149</v>
      </c>
      <c r="C44">
        <v>3</v>
      </c>
      <c r="D44" s="15" t="s">
        <v>151</v>
      </c>
      <c r="E44" t="s">
        <v>457</v>
      </c>
    </row>
    <row r="45" spans="1:16" ht="30" x14ac:dyDescent="0.25">
      <c r="A45" t="s">
        <v>22</v>
      </c>
      <c r="B45" t="s">
        <v>32</v>
      </c>
      <c r="C45">
        <v>3.1</v>
      </c>
      <c r="D45" s="15" t="s">
        <v>102</v>
      </c>
      <c r="E45" t="s">
        <v>457</v>
      </c>
      <c r="F45" t="s">
        <v>58</v>
      </c>
      <c r="K45" t="s">
        <v>26</v>
      </c>
    </row>
    <row r="46" spans="1:16" ht="30" x14ac:dyDescent="0.25">
      <c r="A46" t="s">
        <v>22</v>
      </c>
      <c r="B46" t="s">
        <v>38</v>
      </c>
      <c r="C46" t="s">
        <v>106</v>
      </c>
      <c r="D46" s="15" t="s">
        <v>103</v>
      </c>
      <c r="E46" t="s">
        <v>457</v>
      </c>
      <c r="F46" t="s">
        <v>58</v>
      </c>
      <c r="K46" t="s">
        <v>26</v>
      </c>
    </row>
    <row r="47" spans="1:16" ht="60" x14ac:dyDescent="0.25">
      <c r="A47" t="s">
        <v>22</v>
      </c>
      <c r="B47" t="s">
        <v>38</v>
      </c>
      <c r="C47" t="s">
        <v>107</v>
      </c>
      <c r="D47" s="15" t="s">
        <v>104</v>
      </c>
      <c r="E47" t="s">
        <v>457</v>
      </c>
      <c r="F47" t="s">
        <v>58</v>
      </c>
      <c r="K47" t="s">
        <v>26</v>
      </c>
    </row>
    <row r="48" spans="1:16" ht="60" x14ac:dyDescent="0.25">
      <c r="A48" t="s">
        <v>22</v>
      </c>
      <c r="B48" t="s">
        <v>38</v>
      </c>
      <c r="C48" t="s">
        <v>108</v>
      </c>
      <c r="D48" s="15" t="s">
        <v>105</v>
      </c>
      <c r="E48" t="s">
        <v>457</v>
      </c>
      <c r="F48" t="s">
        <v>58</v>
      </c>
      <c r="K48" t="s">
        <v>26</v>
      </c>
    </row>
    <row r="49" spans="1:22" ht="30" x14ac:dyDescent="0.25">
      <c r="A49" t="s">
        <v>22</v>
      </c>
      <c r="B49" t="s">
        <v>32</v>
      </c>
      <c r="C49">
        <v>3.2</v>
      </c>
      <c r="D49" s="15" t="s">
        <v>109</v>
      </c>
      <c r="E49" t="s">
        <v>457</v>
      </c>
      <c r="F49" t="s">
        <v>58</v>
      </c>
      <c r="K49" t="s">
        <v>26</v>
      </c>
    </row>
    <row r="50" spans="1:22" ht="45" x14ac:dyDescent="0.25">
      <c r="A50" t="s">
        <v>22</v>
      </c>
      <c r="B50" t="s">
        <v>38</v>
      </c>
      <c r="C50" t="s">
        <v>114</v>
      </c>
      <c r="D50" s="15" t="s">
        <v>110</v>
      </c>
      <c r="E50" t="s">
        <v>457</v>
      </c>
      <c r="F50" t="s">
        <v>58</v>
      </c>
      <c r="K50" t="s">
        <v>26</v>
      </c>
    </row>
    <row r="51" spans="1:22" ht="30" x14ac:dyDescent="0.25">
      <c r="A51" t="s">
        <v>22</v>
      </c>
      <c r="B51" t="s">
        <v>38</v>
      </c>
      <c r="C51" t="s">
        <v>115</v>
      </c>
      <c r="D51" s="15" t="s">
        <v>111</v>
      </c>
      <c r="E51" t="s">
        <v>457</v>
      </c>
      <c r="F51" t="s">
        <v>58</v>
      </c>
      <c r="K51" t="s">
        <v>26</v>
      </c>
    </row>
    <row r="52" spans="1:22" ht="30" x14ac:dyDescent="0.25">
      <c r="A52" t="s">
        <v>22</v>
      </c>
      <c r="B52" t="s">
        <v>32</v>
      </c>
      <c r="C52">
        <v>3.3</v>
      </c>
      <c r="D52" s="15" t="s">
        <v>113</v>
      </c>
      <c r="E52" t="s">
        <v>457</v>
      </c>
      <c r="F52" t="s">
        <v>58</v>
      </c>
      <c r="K52" t="s">
        <v>26</v>
      </c>
    </row>
    <row r="53" spans="1:22" ht="45" x14ac:dyDescent="0.25">
      <c r="A53" t="s">
        <v>22</v>
      </c>
      <c r="B53" t="s">
        <v>38</v>
      </c>
      <c r="C53" t="s">
        <v>118</v>
      </c>
      <c r="D53" s="15" t="s">
        <v>116</v>
      </c>
      <c r="E53" t="s">
        <v>457</v>
      </c>
      <c r="F53" t="s">
        <v>58</v>
      </c>
      <c r="K53" t="s">
        <v>26</v>
      </c>
    </row>
    <row r="54" spans="1:22" ht="30" x14ac:dyDescent="0.25">
      <c r="A54" t="s">
        <v>22</v>
      </c>
      <c r="B54" t="s">
        <v>38</v>
      </c>
      <c r="C54" t="s">
        <v>119</v>
      </c>
      <c r="D54" s="15" t="s">
        <v>117</v>
      </c>
      <c r="E54" t="s">
        <v>457</v>
      </c>
      <c r="F54" t="s">
        <v>58</v>
      </c>
      <c r="K54" t="s">
        <v>26</v>
      </c>
    </row>
    <row r="55" spans="1:22" ht="30" x14ac:dyDescent="0.25">
      <c r="A55" t="s">
        <v>22</v>
      </c>
      <c r="B55" t="s">
        <v>32</v>
      </c>
      <c r="C55">
        <v>3.4</v>
      </c>
      <c r="D55" s="15" t="s">
        <v>120</v>
      </c>
      <c r="E55" t="s">
        <v>457</v>
      </c>
      <c r="F55" t="s">
        <v>58</v>
      </c>
      <c r="K55" t="s">
        <v>26</v>
      </c>
    </row>
    <row r="56" spans="1:22" ht="45" x14ac:dyDescent="0.25">
      <c r="A56" t="s">
        <v>22</v>
      </c>
      <c r="B56" t="s">
        <v>38</v>
      </c>
      <c r="C56" t="s">
        <v>112</v>
      </c>
      <c r="D56" s="15" t="s">
        <v>121</v>
      </c>
      <c r="E56" t="s">
        <v>457</v>
      </c>
      <c r="F56" t="s">
        <v>58</v>
      </c>
      <c r="K56" t="s">
        <v>26</v>
      </c>
    </row>
    <row r="57" spans="1:22" ht="30" x14ac:dyDescent="0.25">
      <c r="A57" t="s">
        <v>22</v>
      </c>
      <c r="B57" t="s">
        <v>38</v>
      </c>
      <c r="C57" t="s">
        <v>124</v>
      </c>
      <c r="D57" s="15" t="s">
        <v>122</v>
      </c>
      <c r="E57" t="s">
        <v>457</v>
      </c>
      <c r="F57" t="s">
        <v>58</v>
      </c>
      <c r="K57" t="s">
        <v>26</v>
      </c>
    </row>
    <row r="58" spans="1:22" ht="45" x14ac:dyDescent="0.25">
      <c r="A58" t="s">
        <v>22</v>
      </c>
      <c r="B58" t="s">
        <v>38</v>
      </c>
      <c r="C58" t="s">
        <v>125</v>
      </c>
      <c r="D58" s="15" t="s">
        <v>123</v>
      </c>
      <c r="E58" t="s">
        <v>457</v>
      </c>
      <c r="F58" t="s">
        <v>58</v>
      </c>
      <c r="K58" t="s">
        <v>26</v>
      </c>
    </row>
    <row r="59" spans="1:22" ht="30" x14ac:dyDescent="0.25">
      <c r="A59" t="s">
        <v>22</v>
      </c>
      <c r="B59" t="s">
        <v>23</v>
      </c>
      <c r="C59">
        <v>4</v>
      </c>
      <c r="D59" s="15" t="s">
        <v>126</v>
      </c>
      <c r="E59" t="s">
        <v>457</v>
      </c>
      <c r="F59" t="s">
        <v>58</v>
      </c>
      <c r="K59" t="s">
        <v>26</v>
      </c>
      <c r="L59" t="s">
        <v>127</v>
      </c>
      <c r="M59" t="s">
        <v>128</v>
      </c>
    </row>
    <row r="60" spans="1:22" hidden="1" x14ac:dyDescent="0.25">
      <c r="A60" t="s">
        <v>22</v>
      </c>
      <c r="B60" t="s">
        <v>149</v>
      </c>
      <c r="C60">
        <v>4</v>
      </c>
      <c r="D60" s="15" t="s">
        <v>152</v>
      </c>
      <c r="E60" t="s">
        <v>457</v>
      </c>
      <c r="F60" t="s">
        <v>58</v>
      </c>
      <c r="K60" t="s">
        <v>26</v>
      </c>
      <c r="L60" t="s">
        <v>127</v>
      </c>
      <c r="M60" t="s">
        <v>128</v>
      </c>
      <c r="V60" t="s">
        <v>153</v>
      </c>
    </row>
    <row r="61" spans="1:22" x14ac:dyDescent="0.25">
      <c r="A61" t="s">
        <v>22</v>
      </c>
      <c r="B61" t="s">
        <v>32</v>
      </c>
      <c r="C61">
        <v>4.0999999999999996</v>
      </c>
      <c r="D61" s="15" t="s">
        <v>129</v>
      </c>
      <c r="E61" t="s">
        <v>457</v>
      </c>
      <c r="F61" t="s">
        <v>58</v>
      </c>
      <c r="K61" t="s">
        <v>26</v>
      </c>
      <c r="L61" t="s">
        <v>127</v>
      </c>
      <c r="M61" t="s">
        <v>128</v>
      </c>
    </row>
    <row r="62" spans="1:22" ht="30" x14ac:dyDescent="0.25">
      <c r="A62" t="s">
        <v>22</v>
      </c>
      <c r="B62" t="s">
        <v>38</v>
      </c>
      <c r="C62" t="s">
        <v>134</v>
      </c>
      <c r="D62" s="15" t="s">
        <v>130</v>
      </c>
      <c r="E62" t="s">
        <v>457</v>
      </c>
      <c r="F62" t="s">
        <v>58</v>
      </c>
      <c r="K62" t="s">
        <v>26</v>
      </c>
      <c r="L62" t="s">
        <v>127</v>
      </c>
      <c r="M62" t="s">
        <v>128</v>
      </c>
    </row>
    <row r="63" spans="1:22" ht="45" x14ac:dyDescent="0.25">
      <c r="A63" t="s">
        <v>22</v>
      </c>
      <c r="B63" t="s">
        <v>38</v>
      </c>
      <c r="C63" t="s">
        <v>135</v>
      </c>
      <c r="D63" s="15" t="s">
        <v>131</v>
      </c>
      <c r="E63" t="s">
        <v>457</v>
      </c>
      <c r="F63" t="s">
        <v>58</v>
      </c>
      <c r="K63" t="s">
        <v>26</v>
      </c>
      <c r="L63" t="s">
        <v>127</v>
      </c>
      <c r="M63" t="s">
        <v>128</v>
      </c>
    </row>
    <row r="64" spans="1:22" ht="30" x14ac:dyDescent="0.25">
      <c r="A64" t="s">
        <v>22</v>
      </c>
      <c r="B64" t="s">
        <v>38</v>
      </c>
      <c r="C64" t="s">
        <v>136</v>
      </c>
      <c r="D64" s="15" t="s">
        <v>132</v>
      </c>
      <c r="E64" t="s">
        <v>457</v>
      </c>
      <c r="F64" t="s">
        <v>58</v>
      </c>
      <c r="K64" t="s">
        <v>26</v>
      </c>
      <c r="L64" t="s">
        <v>127</v>
      </c>
      <c r="M64" t="s">
        <v>128</v>
      </c>
    </row>
    <row r="65" spans="1:13" ht="45" x14ac:dyDescent="0.25">
      <c r="A65" t="s">
        <v>22</v>
      </c>
      <c r="B65" t="s">
        <v>38</v>
      </c>
      <c r="C65" t="s">
        <v>137</v>
      </c>
      <c r="D65" s="15" t="s">
        <v>133</v>
      </c>
      <c r="E65" t="s">
        <v>457</v>
      </c>
      <c r="F65" t="s">
        <v>58</v>
      </c>
      <c r="K65" t="s">
        <v>26</v>
      </c>
      <c r="L65" t="s">
        <v>127</v>
      </c>
      <c r="M65" t="s">
        <v>128</v>
      </c>
    </row>
    <row r="66" spans="1:13" x14ac:dyDescent="0.25">
      <c r="A66" t="s">
        <v>22</v>
      </c>
      <c r="B66" t="s">
        <v>32</v>
      </c>
      <c r="C66">
        <v>4.2</v>
      </c>
      <c r="D66" s="15" t="s">
        <v>138</v>
      </c>
      <c r="E66" t="s">
        <v>457</v>
      </c>
      <c r="F66" t="s">
        <v>58</v>
      </c>
      <c r="K66" t="s">
        <v>26</v>
      </c>
      <c r="L66" t="s">
        <v>127</v>
      </c>
      <c r="M66" t="s">
        <v>128</v>
      </c>
    </row>
    <row r="67" spans="1:13" ht="30" x14ac:dyDescent="0.25">
      <c r="A67" t="s">
        <v>22</v>
      </c>
      <c r="B67" t="s">
        <v>38</v>
      </c>
      <c r="C67" t="s">
        <v>142</v>
      </c>
      <c r="D67" s="15" t="s">
        <v>139</v>
      </c>
      <c r="E67" t="s">
        <v>457</v>
      </c>
      <c r="F67" t="s">
        <v>58</v>
      </c>
      <c r="K67" t="s">
        <v>26</v>
      </c>
      <c r="L67" t="s">
        <v>127</v>
      </c>
      <c r="M67" t="s">
        <v>128</v>
      </c>
    </row>
    <row r="68" spans="1:13" ht="30" x14ac:dyDescent="0.25">
      <c r="A68" t="s">
        <v>22</v>
      </c>
      <c r="B68" t="s">
        <v>38</v>
      </c>
      <c r="C68" t="s">
        <v>143</v>
      </c>
      <c r="D68" s="15" t="s">
        <v>140</v>
      </c>
      <c r="E68" t="s">
        <v>457</v>
      </c>
      <c r="F68" t="s">
        <v>58</v>
      </c>
      <c r="K68" t="s">
        <v>26</v>
      </c>
      <c r="L68" t="s">
        <v>127</v>
      </c>
      <c r="M68" t="s">
        <v>128</v>
      </c>
    </row>
    <row r="69" spans="1:13" x14ac:dyDescent="0.25">
      <c r="A69" t="s">
        <v>22</v>
      </c>
      <c r="B69" t="s">
        <v>32</v>
      </c>
      <c r="C69">
        <v>4.3</v>
      </c>
      <c r="D69" s="15" t="s">
        <v>141</v>
      </c>
      <c r="E69" t="s">
        <v>457</v>
      </c>
      <c r="F69" t="s">
        <v>58</v>
      </c>
      <c r="K69" t="s">
        <v>26</v>
      </c>
      <c r="L69" t="s">
        <v>127</v>
      </c>
      <c r="M69" t="s">
        <v>128</v>
      </c>
    </row>
    <row r="70" spans="1:13" ht="45" x14ac:dyDescent="0.25">
      <c r="A70" t="s">
        <v>22</v>
      </c>
      <c r="B70" t="s">
        <v>38</v>
      </c>
      <c r="C70" t="s">
        <v>146</v>
      </c>
      <c r="D70" s="15" t="s">
        <v>144</v>
      </c>
      <c r="E70" t="s">
        <v>457</v>
      </c>
      <c r="F70" t="s">
        <v>58</v>
      </c>
      <c r="K70" t="s">
        <v>26</v>
      </c>
      <c r="L70" t="s">
        <v>127</v>
      </c>
      <c r="M70" t="s">
        <v>128</v>
      </c>
    </row>
    <row r="71" spans="1:13" ht="30" x14ac:dyDescent="0.25">
      <c r="A71" t="s">
        <v>22</v>
      </c>
      <c r="B71" t="s">
        <v>38</v>
      </c>
      <c r="C71" t="s">
        <v>147</v>
      </c>
      <c r="D71" s="15" t="s">
        <v>145</v>
      </c>
      <c r="E71" t="s">
        <v>457</v>
      </c>
      <c r="F71" t="s">
        <v>58</v>
      </c>
      <c r="K71" t="s">
        <v>26</v>
      </c>
      <c r="L71" t="s">
        <v>127</v>
      </c>
      <c r="M71" t="s">
        <v>128</v>
      </c>
    </row>
    <row r="72" spans="1:13" hidden="1" x14ac:dyDescent="0.25">
      <c r="A72" t="s">
        <v>22</v>
      </c>
      <c r="B72" t="s">
        <v>154</v>
      </c>
      <c r="C72" t="s">
        <v>231</v>
      </c>
      <c r="D72" s="15" t="s">
        <v>155</v>
      </c>
    </row>
    <row r="73" spans="1:13" ht="45" hidden="1" x14ac:dyDescent="0.25">
      <c r="A73" t="s">
        <v>22</v>
      </c>
      <c r="B73" t="s">
        <v>154</v>
      </c>
      <c r="C73" t="s">
        <v>232</v>
      </c>
      <c r="D73" s="15" t="s">
        <v>156</v>
      </c>
    </row>
    <row r="74" spans="1:13" ht="45" hidden="1" x14ac:dyDescent="0.25">
      <c r="A74" t="s">
        <v>22</v>
      </c>
      <c r="B74" t="s">
        <v>154</v>
      </c>
      <c r="C74" t="s">
        <v>233</v>
      </c>
      <c r="D74" s="15" t="s">
        <v>157</v>
      </c>
    </row>
    <row r="75" spans="1:13" ht="45" hidden="1" x14ac:dyDescent="0.25">
      <c r="A75" t="s">
        <v>22</v>
      </c>
      <c r="B75" t="s">
        <v>154</v>
      </c>
      <c r="C75" t="s">
        <v>234</v>
      </c>
      <c r="D75" s="15" t="s">
        <v>158</v>
      </c>
    </row>
    <row r="76" spans="1:13" ht="30" hidden="1" x14ac:dyDescent="0.25">
      <c r="A76" t="s">
        <v>22</v>
      </c>
      <c r="B76" t="s">
        <v>154</v>
      </c>
      <c r="C76" t="s">
        <v>235</v>
      </c>
      <c r="D76" s="15" t="s">
        <v>159</v>
      </c>
    </row>
    <row r="77" spans="1:13" ht="30" hidden="1" x14ac:dyDescent="0.25">
      <c r="A77" t="s">
        <v>22</v>
      </c>
      <c r="B77" t="s">
        <v>154</v>
      </c>
      <c r="C77" t="s">
        <v>236</v>
      </c>
      <c r="D77" s="15" t="s">
        <v>160</v>
      </c>
    </row>
    <row r="78" spans="1:13" ht="60" hidden="1" x14ac:dyDescent="0.25">
      <c r="A78" t="s">
        <v>22</v>
      </c>
      <c r="B78" t="s">
        <v>154</v>
      </c>
      <c r="C78" t="s">
        <v>237</v>
      </c>
      <c r="D78" s="15" t="s">
        <v>161</v>
      </c>
    </row>
    <row r="79" spans="1:13" ht="45" hidden="1" x14ac:dyDescent="0.25">
      <c r="A79" t="s">
        <v>22</v>
      </c>
      <c r="B79" t="s">
        <v>154</v>
      </c>
      <c r="C79" t="s">
        <v>238</v>
      </c>
      <c r="D79" s="15" t="s">
        <v>162</v>
      </c>
    </row>
    <row r="80" spans="1:13" ht="30" hidden="1" x14ac:dyDescent="0.25">
      <c r="A80" t="s">
        <v>22</v>
      </c>
      <c r="B80" t="s">
        <v>154</v>
      </c>
      <c r="C80" t="s">
        <v>239</v>
      </c>
      <c r="D80" s="15" t="s">
        <v>163</v>
      </c>
    </row>
    <row r="81" spans="1:12" ht="45" hidden="1" x14ac:dyDescent="0.25">
      <c r="A81" t="s">
        <v>22</v>
      </c>
      <c r="B81" t="s">
        <v>154</v>
      </c>
      <c r="C81" t="s">
        <v>240</v>
      </c>
      <c r="D81" s="15" t="s">
        <v>164</v>
      </c>
    </row>
    <row r="82" spans="1:12" ht="30" hidden="1" x14ac:dyDescent="0.25">
      <c r="A82" t="s">
        <v>22</v>
      </c>
      <c r="B82" t="s">
        <v>154</v>
      </c>
      <c r="C82" t="s">
        <v>241</v>
      </c>
      <c r="D82" s="15" t="s">
        <v>165</v>
      </c>
    </row>
    <row r="83" spans="1:12" ht="30" hidden="1" x14ac:dyDescent="0.25">
      <c r="A83" t="s">
        <v>22</v>
      </c>
      <c r="B83" t="s">
        <v>154</v>
      </c>
      <c r="C83" t="s">
        <v>242</v>
      </c>
      <c r="D83" s="15" t="s">
        <v>166</v>
      </c>
    </row>
    <row r="84" spans="1:12" ht="30" x14ac:dyDescent="0.25">
      <c r="A84" t="s">
        <v>167</v>
      </c>
      <c r="B84" t="s">
        <v>23</v>
      </c>
      <c r="C84">
        <v>1</v>
      </c>
      <c r="D84" s="15" t="s">
        <v>168</v>
      </c>
      <c r="E84" t="s">
        <v>457</v>
      </c>
      <c r="F84" t="s">
        <v>169</v>
      </c>
      <c r="K84" t="s">
        <v>170</v>
      </c>
      <c r="L84" t="s">
        <v>171</v>
      </c>
    </row>
    <row r="85" spans="1:12" ht="30" x14ac:dyDescent="0.25">
      <c r="A85" t="s">
        <v>167</v>
      </c>
      <c r="B85" t="s">
        <v>32</v>
      </c>
      <c r="C85">
        <v>1.1000000000000001</v>
      </c>
      <c r="D85" s="15" t="s">
        <v>172</v>
      </c>
      <c r="E85" t="s">
        <v>457</v>
      </c>
      <c r="F85" t="s">
        <v>169</v>
      </c>
      <c r="K85" t="s">
        <v>170</v>
      </c>
      <c r="L85" t="s">
        <v>171</v>
      </c>
    </row>
    <row r="86" spans="1:12" ht="30" x14ac:dyDescent="0.25">
      <c r="A86" t="s">
        <v>167</v>
      </c>
      <c r="B86" t="s">
        <v>38</v>
      </c>
      <c r="C86" t="s">
        <v>39</v>
      </c>
      <c r="D86" s="15" t="s">
        <v>173</v>
      </c>
      <c r="E86" t="s">
        <v>457</v>
      </c>
      <c r="F86" t="s">
        <v>169</v>
      </c>
      <c r="K86" t="s">
        <v>170</v>
      </c>
      <c r="L86" t="s">
        <v>171</v>
      </c>
    </row>
    <row r="87" spans="1:12" ht="45" x14ac:dyDescent="0.25">
      <c r="A87" t="s">
        <v>167</v>
      </c>
      <c r="B87" t="s">
        <v>38</v>
      </c>
      <c r="C87" t="s">
        <v>40</v>
      </c>
      <c r="D87" s="15" t="s">
        <v>174</v>
      </c>
      <c r="E87" t="s">
        <v>457</v>
      </c>
      <c r="F87" t="s">
        <v>169</v>
      </c>
      <c r="K87" t="s">
        <v>170</v>
      </c>
      <c r="L87" t="s">
        <v>171</v>
      </c>
    </row>
    <row r="88" spans="1:12" ht="45" x14ac:dyDescent="0.25">
      <c r="A88" t="s">
        <v>167</v>
      </c>
      <c r="B88" t="s">
        <v>38</v>
      </c>
      <c r="C88" t="s">
        <v>41</v>
      </c>
      <c r="D88" s="15" t="s">
        <v>175</v>
      </c>
      <c r="E88" t="s">
        <v>457</v>
      </c>
      <c r="F88" t="s">
        <v>169</v>
      </c>
      <c r="K88" t="s">
        <v>170</v>
      </c>
      <c r="L88" t="s">
        <v>171</v>
      </c>
    </row>
    <row r="89" spans="1:12" ht="30" x14ac:dyDescent="0.25">
      <c r="A89" t="s">
        <v>167</v>
      </c>
      <c r="B89" t="s">
        <v>38</v>
      </c>
      <c r="C89" t="s">
        <v>42</v>
      </c>
      <c r="D89" s="15" t="s">
        <v>176</v>
      </c>
      <c r="E89" t="s">
        <v>457</v>
      </c>
      <c r="F89" t="s">
        <v>169</v>
      </c>
      <c r="K89" t="s">
        <v>170</v>
      </c>
      <c r="L89" t="s">
        <v>171</v>
      </c>
    </row>
    <row r="90" spans="1:12" ht="30" x14ac:dyDescent="0.25">
      <c r="A90" t="s">
        <v>167</v>
      </c>
      <c r="B90" t="s">
        <v>32</v>
      </c>
      <c r="C90">
        <v>1.2</v>
      </c>
      <c r="D90" s="15" t="s">
        <v>177</v>
      </c>
      <c r="E90" t="s">
        <v>457</v>
      </c>
      <c r="F90" t="s">
        <v>169</v>
      </c>
      <c r="K90" t="s">
        <v>170</v>
      </c>
      <c r="L90" t="s">
        <v>171</v>
      </c>
    </row>
    <row r="91" spans="1:12" ht="45" x14ac:dyDescent="0.25">
      <c r="A91" t="s">
        <v>167</v>
      </c>
      <c r="B91" t="s">
        <v>38</v>
      </c>
      <c r="C91" t="s">
        <v>45</v>
      </c>
      <c r="D91" s="15" t="s">
        <v>178</v>
      </c>
      <c r="E91" t="s">
        <v>457</v>
      </c>
      <c r="F91" t="s">
        <v>169</v>
      </c>
      <c r="K91" t="s">
        <v>170</v>
      </c>
      <c r="L91" t="s">
        <v>171</v>
      </c>
    </row>
    <row r="92" spans="1:12" ht="45" x14ac:dyDescent="0.25">
      <c r="A92" t="s">
        <v>167</v>
      </c>
      <c r="B92" t="s">
        <v>38</v>
      </c>
      <c r="C92" t="s">
        <v>182</v>
      </c>
      <c r="D92" s="15" t="s">
        <v>179</v>
      </c>
      <c r="E92" t="s">
        <v>457</v>
      </c>
      <c r="F92" t="s">
        <v>169</v>
      </c>
      <c r="K92" t="s">
        <v>170</v>
      </c>
      <c r="L92" t="s">
        <v>171</v>
      </c>
    </row>
    <row r="93" spans="1:12" ht="45" x14ac:dyDescent="0.25">
      <c r="A93" t="s">
        <v>167</v>
      </c>
      <c r="B93" t="s">
        <v>38</v>
      </c>
      <c r="C93" t="s">
        <v>183</v>
      </c>
      <c r="D93" s="15" t="s">
        <v>180</v>
      </c>
      <c r="E93" t="s">
        <v>457</v>
      </c>
      <c r="F93" t="s">
        <v>169</v>
      </c>
      <c r="K93" t="s">
        <v>170</v>
      </c>
      <c r="L93" t="s">
        <v>171</v>
      </c>
    </row>
    <row r="94" spans="1:12" ht="30" x14ac:dyDescent="0.25">
      <c r="A94" t="s">
        <v>167</v>
      </c>
      <c r="B94" t="s">
        <v>38</v>
      </c>
      <c r="C94" t="s">
        <v>184</v>
      </c>
      <c r="D94" s="15" t="s">
        <v>181</v>
      </c>
      <c r="E94" t="s">
        <v>457</v>
      </c>
      <c r="F94" t="s">
        <v>169</v>
      </c>
      <c r="K94" t="s">
        <v>170</v>
      </c>
      <c r="L94" t="s">
        <v>171</v>
      </c>
    </row>
    <row r="95" spans="1:12" ht="30" x14ac:dyDescent="0.25">
      <c r="A95" t="s">
        <v>167</v>
      </c>
      <c r="B95" t="s">
        <v>32</v>
      </c>
      <c r="C95">
        <v>1.3</v>
      </c>
      <c r="D95" s="15" t="s">
        <v>185</v>
      </c>
      <c r="E95" t="s">
        <v>457</v>
      </c>
      <c r="F95" t="s">
        <v>169</v>
      </c>
      <c r="K95" t="s">
        <v>170</v>
      </c>
      <c r="L95" t="s">
        <v>171</v>
      </c>
    </row>
    <row r="96" spans="1:12" ht="75" x14ac:dyDescent="0.25">
      <c r="A96" t="s">
        <v>167</v>
      </c>
      <c r="B96" t="s">
        <v>38</v>
      </c>
      <c r="C96" t="s">
        <v>52</v>
      </c>
      <c r="D96" s="15" t="s">
        <v>186</v>
      </c>
      <c r="E96" t="s">
        <v>457</v>
      </c>
      <c r="F96" t="s">
        <v>169</v>
      </c>
      <c r="K96" t="s">
        <v>170</v>
      </c>
      <c r="L96" t="s">
        <v>171</v>
      </c>
    </row>
    <row r="97" spans="1:22" ht="90" x14ac:dyDescent="0.25">
      <c r="A97" t="s">
        <v>167</v>
      </c>
      <c r="B97" t="s">
        <v>38</v>
      </c>
      <c r="C97" t="s">
        <v>53</v>
      </c>
      <c r="D97" s="15" t="s">
        <v>187</v>
      </c>
      <c r="E97" t="s">
        <v>457</v>
      </c>
      <c r="F97" t="s">
        <v>169</v>
      </c>
      <c r="K97" t="s">
        <v>170</v>
      </c>
      <c r="L97" t="s">
        <v>171</v>
      </c>
    </row>
    <row r="98" spans="1:22" ht="30" x14ac:dyDescent="0.25">
      <c r="A98" t="s">
        <v>167</v>
      </c>
      <c r="B98" t="s">
        <v>38</v>
      </c>
      <c r="C98" t="s">
        <v>54</v>
      </c>
      <c r="D98" s="15" t="s">
        <v>188</v>
      </c>
      <c r="E98" t="s">
        <v>457</v>
      </c>
      <c r="F98" t="s">
        <v>169</v>
      </c>
      <c r="K98" t="s">
        <v>170</v>
      </c>
      <c r="L98" t="s">
        <v>171</v>
      </c>
    </row>
    <row r="99" spans="1:22" ht="30" x14ac:dyDescent="0.25">
      <c r="A99" t="s">
        <v>167</v>
      </c>
      <c r="B99" t="s">
        <v>32</v>
      </c>
      <c r="C99">
        <v>1.4</v>
      </c>
      <c r="D99" s="15" t="s">
        <v>189</v>
      </c>
      <c r="E99" t="s">
        <v>457</v>
      </c>
      <c r="F99" t="s">
        <v>169</v>
      </c>
      <c r="K99" t="s">
        <v>170</v>
      </c>
      <c r="L99" t="s">
        <v>171</v>
      </c>
    </row>
    <row r="100" spans="1:22" ht="45" x14ac:dyDescent="0.25">
      <c r="A100" t="s">
        <v>167</v>
      </c>
      <c r="B100" t="s">
        <v>38</v>
      </c>
      <c r="C100" t="s">
        <v>192</v>
      </c>
      <c r="D100" s="15" t="s">
        <v>190</v>
      </c>
      <c r="E100" t="s">
        <v>457</v>
      </c>
      <c r="F100" t="s">
        <v>169</v>
      </c>
      <c r="K100" t="s">
        <v>170</v>
      </c>
      <c r="L100" t="s">
        <v>171</v>
      </c>
    </row>
    <row r="101" spans="1:22" ht="45" x14ac:dyDescent="0.25">
      <c r="A101" t="s">
        <v>167</v>
      </c>
      <c r="B101" t="s">
        <v>38</v>
      </c>
      <c r="C101" t="s">
        <v>193</v>
      </c>
      <c r="D101" s="15" t="s">
        <v>191</v>
      </c>
      <c r="E101" t="s">
        <v>457</v>
      </c>
      <c r="F101" t="s">
        <v>169</v>
      </c>
      <c r="K101" t="s">
        <v>170</v>
      </c>
      <c r="L101" t="s">
        <v>171</v>
      </c>
    </row>
    <row r="102" spans="1:22" ht="30" x14ac:dyDescent="0.25">
      <c r="A102" t="s">
        <v>167</v>
      </c>
      <c r="B102" t="s">
        <v>32</v>
      </c>
      <c r="C102">
        <v>1.5</v>
      </c>
      <c r="D102" s="15" t="s">
        <v>194</v>
      </c>
      <c r="E102" t="s">
        <v>457</v>
      </c>
      <c r="F102" t="s">
        <v>169</v>
      </c>
      <c r="K102" t="s">
        <v>170</v>
      </c>
      <c r="L102" t="s">
        <v>171</v>
      </c>
    </row>
    <row r="103" spans="1:22" ht="60" x14ac:dyDescent="0.25">
      <c r="A103" t="s">
        <v>167</v>
      </c>
      <c r="B103" t="s">
        <v>38</v>
      </c>
      <c r="C103" t="s">
        <v>197</v>
      </c>
      <c r="D103" s="15" t="s">
        <v>195</v>
      </c>
      <c r="E103" t="s">
        <v>457</v>
      </c>
      <c r="F103" t="s">
        <v>169</v>
      </c>
      <c r="K103" t="s">
        <v>170</v>
      </c>
      <c r="L103" t="s">
        <v>171</v>
      </c>
    </row>
    <row r="104" spans="1:22" ht="60" x14ac:dyDescent="0.25">
      <c r="A104" t="s">
        <v>167</v>
      </c>
      <c r="B104" t="s">
        <v>38</v>
      </c>
      <c r="C104" t="s">
        <v>198</v>
      </c>
      <c r="D104" s="15" t="s">
        <v>196</v>
      </c>
      <c r="E104" t="s">
        <v>457</v>
      </c>
      <c r="F104" t="s">
        <v>169</v>
      </c>
      <c r="K104" t="s">
        <v>170</v>
      </c>
      <c r="L104" t="s">
        <v>171</v>
      </c>
    </row>
    <row r="105" spans="1:22" ht="30" x14ac:dyDescent="0.25">
      <c r="A105" t="s">
        <v>167</v>
      </c>
      <c r="B105" t="s">
        <v>23</v>
      </c>
      <c r="C105">
        <v>2</v>
      </c>
      <c r="D105" s="15" t="s">
        <v>199</v>
      </c>
      <c r="F105" t="s">
        <v>200</v>
      </c>
      <c r="G105" t="s">
        <v>201</v>
      </c>
      <c r="H105" t="s">
        <v>202</v>
      </c>
      <c r="K105" t="s">
        <v>203</v>
      </c>
      <c r="L105" t="s">
        <v>204</v>
      </c>
      <c r="M105" t="s">
        <v>205</v>
      </c>
    </row>
    <row r="106" spans="1:22" hidden="1" x14ac:dyDescent="0.25">
      <c r="A106" t="s">
        <v>167</v>
      </c>
      <c r="B106" t="s">
        <v>149</v>
      </c>
      <c r="C106">
        <v>2</v>
      </c>
      <c r="D106" s="15" t="s">
        <v>323</v>
      </c>
      <c r="V106" t="s">
        <v>324</v>
      </c>
    </row>
    <row r="107" spans="1:22" hidden="1" x14ac:dyDescent="0.25">
      <c r="A107" t="s">
        <v>167</v>
      </c>
      <c r="B107" t="s">
        <v>149</v>
      </c>
      <c r="C107">
        <v>2</v>
      </c>
      <c r="D107" s="15" t="s">
        <v>325</v>
      </c>
      <c r="V107" t="s">
        <v>326</v>
      </c>
    </row>
    <row r="108" spans="1:22" hidden="1" x14ac:dyDescent="0.25">
      <c r="A108" t="s">
        <v>167</v>
      </c>
      <c r="B108" t="s">
        <v>149</v>
      </c>
      <c r="C108">
        <v>2</v>
      </c>
      <c r="D108" s="15" t="s">
        <v>327</v>
      </c>
      <c r="V108" t="s">
        <v>328</v>
      </c>
    </row>
    <row r="109" spans="1:22" hidden="1" x14ac:dyDescent="0.25">
      <c r="A109" t="s">
        <v>167</v>
      </c>
      <c r="B109" t="s">
        <v>149</v>
      </c>
      <c r="C109">
        <v>2</v>
      </c>
      <c r="D109" s="15" t="s">
        <v>329</v>
      </c>
      <c r="V109" t="s">
        <v>324</v>
      </c>
    </row>
    <row r="110" spans="1:22" hidden="1" x14ac:dyDescent="0.25">
      <c r="A110" t="s">
        <v>167</v>
      </c>
      <c r="B110" t="s">
        <v>149</v>
      </c>
      <c r="C110">
        <v>2</v>
      </c>
      <c r="D110" s="15" t="s">
        <v>330</v>
      </c>
      <c r="V110" t="s">
        <v>331</v>
      </c>
    </row>
    <row r="111" spans="1:22" hidden="1" x14ac:dyDescent="0.25">
      <c r="A111" t="s">
        <v>167</v>
      </c>
      <c r="B111" t="s">
        <v>149</v>
      </c>
      <c r="C111">
        <v>2</v>
      </c>
      <c r="D111" s="15" t="s">
        <v>332</v>
      </c>
      <c r="V111" t="s">
        <v>333</v>
      </c>
    </row>
    <row r="112" spans="1:22" hidden="1" x14ac:dyDescent="0.25">
      <c r="A112" t="s">
        <v>167</v>
      </c>
      <c r="B112" t="s">
        <v>149</v>
      </c>
      <c r="C112">
        <v>2</v>
      </c>
      <c r="D112" s="15" t="s">
        <v>334</v>
      </c>
      <c r="V112" t="s">
        <v>335</v>
      </c>
    </row>
    <row r="113" spans="1:13" x14ac:dyDescent="0.25">
      <c r="A113" t="s">
        <v>167</v>
      </c>
      <c r="B113" t="s">
        <v>32</v>
      </c>
      <c r="C113">
        <v>2.1</v>
      </c>
      <c r="D113" s="15" t="s">
        <v>206</v>
      </c>
      <c r="F113" t="s">
        <v>200</v>
      </c>
      <c r="G113" t="s">
        <v>201</v>
      </c>
      <c r="H113" t="s">
        <v>202</v>
      </c>
      <c r="K113" t="s">
        <v>203</v>
      </c>
      <c r="L113" t="s">
        <v>204</v>
      </c>
      <c r="M113" t="s">
        <v>205</v>
      </c>
    </row>
    <row r="114" spans="1:13" ht="30" x14ac:dyDescent="0.25">
      <c r="A114" t="s">
        <v>167</v>
      </c>
      <c r="B114" t="s">
        <v>38</v>
      </c>
      <c r="C114" t="s">
        <v>63</v>
      </c>
      <c r="D114" s="15" t="s">
        <v>207</v>
      </c>
      <c r="F114" t="s">
        <v>200</v>
      </c>
      <c r="G114" t="s">
        <v>201</v>
      </c>
      <c r="H114" t="s">
        <v>202</v>
      </c>
      <c r="K114" t="s">
        <v>203</v>
      </c>
      <c r="L114" t="s">
        <v>204</v>
      </c>
      <c r="M114" t="s">
        <v>205</v>
      </c>
    </row>
    <row r="115" spans="1:13" ht="60" x14ac:dyDescent="0.25">
      <c r="A115" t="s">
        <v>167</v>
      </c>
      <c r="B115" t="s">
        <v>38</v>
      </c>
      <c r="C115" t="s">
        <v>64</v>
      </c>
      <c r="D115" s="15" t="s">
        <v>208</v>
      </c>
      <c r="F115" t="s">
        <v>200</v>
      </c>
      <c r="G115" t="s">
        <v>201</v>
      </c>
      <c r="H115" t="s">
        <v>202</v>
      </c>
      <c r="K115" t="s">
        <v>203</v>
      </c>
      <c r="L115" t="s">
        <v>204</v>
      </c>
      <c r="M115" t="s">
        <v>205</v>
      </c>
    </row>
    <row r="116" spans="1:13" ht="30" x14ac:dyDescent="0.25">
      <c r="A116" t="s">
        <v>167</v>
      </c>
      <c r="B116" t="s">
        <v>38</v>
      </c>
      <c r="C116" t="s">
        <v>65</v>
      </c>
      <c r="D116" s="15" t="s">
        <v>209</v>
      </c>
      <c r="F116" t="s">
        <v>200</v>
      </c>
      <c r="G116" t="s">
        <v>201</v>
      </c>
      <c r="H116" t="s">
        <v>202</v>
      </c>
      <c r="K116" t="s">
        <v>203</v>
      </c>
      <c r="L116" t="s">
        <v>204</v>
      </c>
      <c r="M116" t="s">
        <v>205</v>
      </c>
    </row>
    <row r="117" spans="1:13" ht="45" x14ac:dyDescent="0.25">
      <c r="A117" t="s">
        <v>167</v>
      </c>
      <c r="B117" t="s">
        <v>38</v>
      </c>
      <c r="C117" t="s">
        <v>212</v>
      </c>
      <c r="D117" s="15" t="s">
        <v>210</v>
      </c>
      <c r="F117" t="s">
        <v>200</v>
      </c>
      <c r="G117" t="s">
        <v>201</v>
      </c>
      <c r="H117" t="s">
        <v>202</v>
      </c>
      <c r="K117" t="s">
        <v>203</v>
      </c>
      <c r="L117" t="s">
        <v>204</v>
      </c>
      <c r="M117" t="s">
        <v>205</v>
      </c>
    </row>
    <row r="118" spans="1:13" ht="30" x14ac:dyDescent="0.25">
      <c r="A118" t="s">
        <v>167</v>
      </c>
      <c r="B118" t="s">
        <v>38</v>
      </c>
      <c r="C118" t="s">
        <v>213</v>
      </c>
      <c r="D118" s="15" t="s">
        <v>211</v>
      </c>
      <c r="F118" t="s">
        <v>200</v>
      </c>
      <c r="G118" t="s">
        <v>201</v>
      </c>
      <c r="H118" t="s">
        <v>202</v>
      </c>
      <c r="K118" t="s">
        <v>203</v>
      </c>
      <c r="L118" t="s">
        <v>204</v>
      </c>
      <c r="M118" t="s">
        <v>205</v>
      </c>
    </row>
    <row r="119" spans="1:13" x14ac:dyDescent="0.25">
      <c r="A119" t="s">
        <v>167</v>
      </c>
      <c r="B119" t="s">
        <v>32</v>
      </c>
      <c r="C119">
        <v>2.2000000000000002</v>
      </c>
      <c r="D119" s="15" t="s">
        <v>214</v>
      </c>
      <c r="F119" t="s">
        <v>200</v>
      </c>
      <c r="G119" t="s">
        <v>201</v>
      </c>
      <c r="H119" t="s">
        <v>202</v>
      </c>
      <c r="K119" t="s">
        <v>203</v>
      </c>
      <c r="L119" t="s">
        <v>204</v>
      </c>
      <c r="M119" t="s">
        <v>205</v>
      </c>
    </row>
    <row r="120" spans="1:13" ht="45" x14ac:dyDescent="0.25">
      <c r="A120" t="s">
        <v>167</v>
      </c>
      <c r="B120" t="s">
        <v>38</v>
      </c>
      <c r="C120" t="s">
        <v>71</v>
      </c>
      <c r="D120" s="15" t="s">
        <v>215</v>
      </c>
      <c r="F120" t="s">
        <v>200</v>
      </c>
      <c r="G120" t="s">
        <v>201</v>
      </c>
      <c r="H120" t="s">
        <v>202</v>
      </c>
      <c r="K120" t="s">
        <v>203</v>
      </c>
      <c r="L120" t="s">
        <v>204</v>
      </c>
      <c r="M120" t="s">
        <v>205</v>
      </c>
    </row>
    <row r="121" spans="1:13" ht="30" x14ac:dyDescent="0.25">
      <c r="A121" t="s">
        <v>167</v>
      </c>
      <c r="B121" t="s">
        <v>38</v>
      </c>
      <c r="C121" t="s">
        <v>72</v>
      </c>
      <c r="D121" s="15" t="s">
        <v>216</v>
      </c>
      <c r="F121" t="s">
        <v>200</v>
      </c>
      <c r="G121" t="s">
        <v>201</v>
      </c>
      <c r="H121" t="s">
        <v>202</v>
      </c>
      <c r="K121" t="s">
        <v>203</v>
      </c>
      <c r="L121" t="s">
        <v>204</v>
      </c>
      <c r="M121" t="s">
        <v>205</v>
      </c>
    </row>
    <row r="122" spans="1:13" ht="30" x14ac:dyDescent="0.25">
      <c r="A122" t="s">
        <v>167</v>
      </c>
      <c r="B122" t="s">
        <v>38</v>
      </c>
      <c r="C122" t="s">
        <v>73</v>
      </c>
      <c r="D122" s="15" t="s">
        <v>217</v>
      </c>
      <c r="F122" t="s">
        <v>200</v>
      </c>
      <c r="G122" t="s">
        <v>201</v>
      </c>
      <c r="H122" t="s">
        <v>202</v>
      </c>
      <c r="K122" t="s">
        <v>203</v>
      </c>
      <c r="L122" t="s">
        <v>204</v>
      </c>
      <c r="M122" t="s">
        <v>205</v>
      </c>
    </row>
    <row r="123" spans="1:13" ht="30" x14ac:dyDescent="0.25">
      <c r="A123" t="s">
        <v>167</v>
      </c>
      <c r="B123" t="s">
        <v>38</v>
      </c>
      <c r="C123" t="s">
        <v>74</v>
      </c>
      <c r="D123" s="15" t="s">
        <v>218</v>
      </c>
      <c r="F123" t="s">
        <v>200</v>
      </c>
      <c r="G123" t="s">
        <v>201</v>
      </c>
      <c r="H123" t="s">
        <v>202</v>
      </c>
      <c r="K123" t="s">
        <v>203</v>
      </c>
      <c r="L123" t="s">
        <v>204</v>
      </c>
      <c r="M123" t="s">
        <v>205</v>
      </c>
    </row>
    <row r="124" spans="1:13" ht="75" x14ac:dyDescent="0.25">
      <c r="A124" t="s">
        <v>167</v>
      </c>
      <c r="B124" t="s">
        <v>38</v>
      </c>
      <c r="C124" t="s">
        <v>220</v>
      </c>
      <c r="D124" s="15" t="s">
        <v>219</v>
      </c>
      <c r="F124" t="s">
        <v>200</v>
      </c>
      <c r="G124" t="s">
        <v>201</v>
      </c>
      <c r="H124" t="s">
        <v>202</v>
      </c>
      <c r="K124" t="s">
        <v>203</v>
      </c>
      <c r="L124" t="s">
        <v>204</v>
      </c>
      <c r="M124" t="s">
        <v>205</v>
      </c>
    </row>
    <row r="125" spans="1:13" x14ac:dyDescent="0.25">
      <c r="A125" t="s">
        <v>167</v>
      </c>
      <c r="B125" t="s">
        <v>32</v>
      </c>
      <c r="C125">
        <v>2.2999999999999998</v>
      </c>
      <c r="D125" s="15" t="s">
        <v>221</v>
      </c>
      <c r="F125" t="s">
        <v>200</v>
      </c>
      <c r="G125" t="s">
        <v>201</v>
      </c>
      <c r="H125" t="s">
        <v>202</v>
      </c>
      <c r="K125" t="s">
        <v>203</v>
      </c>
      <c r="L125" t="s">
        <v>204</v>
      </c>
      <c r="M125" t="s">
        <v>205</v>
      </c>
    </row>
    <row r="126" spans="1:13" ht="45" x14ac:dyDescent="0.25">
      <c r="A126" t="s">
        <v>167</v>
      </c>
      <c r="B126" t="s">
        <v>38</v>
      </c>
      <c r="C126" t="s">
        <v>81</v>
      </c>
      <c r="D126" s="15" t="s">
        <v>222</v>
      </c>
      <c r="F126" t="s">
        <v>200</v>
      </c>
      <c r="G126" t="s">
        <v>201</v>
      </c>
      <c r="H126" t="s">
        <v>202</v>
      </c>
      <c r="K126" t="s">
        <v>203</v>
      </c>
      <c r="L126" t="s">
        <v>204</v>
      </c>
      <c r="M126" t="s">
        <v>205</v>
      </c>
    </row>
    <row r="127" spans="1:13" ht="45" x14ac:dyDescent="0.25">
      <c r="A127" t="s">
        <v>167</v>
      </c>
      <c r="B127" t="s">
        <v>38</v>
      </c>
      <c r="C127" t="s">
        <v>82</v>
      </c>
      <c r="D127" s="15" t="s">
        <v>223</v>
      </c>
      <c r="F127" t="s">
        <v>200</v>
      </c>
      <c r="G127" t="s">
        <v>201</v>
      </c>
      <c r="H127" t="s">
        <v>202</v>
      </c>
      <c r="K127" t="s">
        <v>203</v>
      </c>
      <c r="L127" t="s">
        <v>204</v>
      </c>
      <c r="M127" t="s">
        <v>205</v>
      </c>
    </row>
    <row r="128" spans="1:13" ht="45" x14ac:dyDescent="0.25">
      <c r="A128" t="s">
        <v>167</v>
      </c>
      <c r="B128" t="s">
        <v>38</v>
      </c>
      <c r="C128" t="s">
        <v>83</v>
      </c>
      <c r="D128" s="15" t="s">
        <v>224</v>
      </c>
      <c r="F128" t="s">
        <v>200</v>
      </c>
      <c r="G128" t="s">
        <v>201</v>
      </c>
      <c r="H128" t="s">
        <v>202</v>
      </c>
      <c r="K128" t="s">
        <v>203</v>
      </c>
      <c r="L128" t="s">
        <v>204</v>
      </c>
      <c r="M128" t="s">
        <v>205</v>
      </c>
    </row>
    <row r="129" spans="1:13" ht="45" x14ac:dyDescent="0.25">
      <c r="A129" t="s">
        <v>167</v>
      </c>
      <c r="B129" t="s">
        <v>38</v>
      </c>
      <c r="C129" t="s">
        <v>84</v>
      </c>
      <c r="D129" s="15" t="s">
        <v>225</v>
      </c>
      <c r="F129" t="s">
        <v>200</v>
      </c>
      <c r="G129" t="s">
        <v>201</v>
      </c>
      <c r="H129" t="s">
        <v>202</v>
      </c>
      <c r="K129" t="s">
        <v>203</v>
      </c>
      <c r="L129" t="s">
        <v>204</v>
      </c>
      <c r="M129" t="s">
        <v>205</v>
      </c>
    </row>
    <row r="130" spans="1:13" ht="45" x14ac:dyDescent="0.25">
      <c r="A130" t="s">
        <v>167</v>
      </c>
      <c r="B130" t="s">
        <v>38</v>
      </c>
      <c r="C130" t="s">
        <v>228</v>
      </c>
      <c r="D130" s="15" t="s">
        <v>226</v>
      </c>
      <c r="F130" t="s">
        <v>200</v>
      </c>
      <c r="G130" t="s">
        <v>201</v>
      </c>
      <c r="H130" t="s">
        <v>202</v>
      </c>
      <c r="K130" t="s">
        <v>203</v>
      </c>
      <c r="L130" t="s">
        <v>204</v>
      </c>
      <c r="M130" t="s">
        <v>205</v>
      </c>
    </row>
    <row r="131" spans="1:13" ht="60" x14ac:dyDescent="0.25">
      <c r="A131" t="s">
        <v>167</v>
      </c>
      <c r="B131" t="s">
        <v>38</v>
      </c>
      <c r="C131" t="s">
        <v>229</v>
      </c>
      <c r="D131" s="15" t="s">
        <v>227</v>
      </c>
      <c r="F131" t="s">
        <v>200</v>
      </c>
      <c r="G131" t="s">
        <v>201</v>
      </c>
      <c r="H131" t="s">
        <v>202</v>
      </c>
      <c r="K131" t="s">
        <v>203</v>
      </c>
      <c r="L131" t="s">
        <v>204</v>
      </c>
      <c r="M131" t="s">
        <v>205</v>
      </c>
    </row>
    <row r="132" spans="1:13" x14ac:dyDescent="0.25">
      <c r="A132" t="s">
        <v>167</v>
      </c>
      <c r="B132" t="s">
        <v>32</v>
      </c>
      <c r="C132">
        <v>2.4</v>
      </c>
      <c r="D132" s="15" t="s">
        <v>230</v>
      </c>
      <c r="F132" t="s">
        <v>200</v>
      </c>
      <c r="G132" t="s">
        <v>201</v>
      </c>
      <c r="H132" t="s">
        <v>202</v>
      </c>
      <c r="K132" t="s">
        <v>203</v>
      </c>
      <c r="L132" t="s">
        <v>204</v>
      </c>
      <c r="M132" t="s">
        <v>205</v>
      </c>
    </row>
    <row r="133" spans="1:13" ht="45" x14ac:dyDescent="0.25">
      <c r="A133" t="s">
        <v>167</v>
      </c>
      <c r="B133" t="s">
        <v>38</v>
      </c>
      <c r="C133" t="s">
        <v>87</v>
      </c>
      <c r="D133" s="15" t="s">
        <v>243</v>
      </c>
      <c r="F133" t="s">
        <v>200</v>
      </c>
      <c r="G133" t="s">
        <v>201</v>
      </c>
      <c r="H133" t="s">
        <v>202</v>
      </c>
      <c r="K133" t="s">
        <v>203</v>
      </c>
      <c r="L133" t="s">
        <v>204</v>
      </c>
      <c r="M133" t="s">
        <v>205</v>
      </c>
    </row>
    <row r="134" spans="1:13" ht="30" x14ac:dyDescent="0.25">
      <c r="A134" t="s">
        <v>167</v>
      </c>
      <c r="B134" t="s">
        <v>38</v>
      </c>
      <c r="C134" t="s">
        <v>88</v>
      </c>
      <c r="D134" s="15" t="s">
        <v>244</v>
      </c>
      <c r="F134" t="s">
        <v>200</v>
      </c>
      <c r="G134" t="s">
        <v>201</v>
      </c>
      <c r="H134" t="s">
        <v>202</v>
      </c>
      <c r="K134" t="s">
        <v>203</v>
      </c>
      <c r="L134" t="s">
        <v>204</v>
      </c>
      <c r="M134" t="s">
        <v>205</v>
      </c>
    </row>
    <row r="135" spans="1:13" ht="30" x14ac:dyDescent="0.25">
      <c r="A135" t="s">
        <v>167</v>
      </c>
      <c r="B135" t="s">
        <v>38</v>
      </c>
      <c r="C135" t="s">
        <v>249</v>
      </c>
      <c r="D135" s="15" t="s">
        <v>245</v>
      </c>
      <c r="F135" t="s">
        <v>200</v>
      </c>
      <c r="G135" t="s">
        <v>201</v>
      </c>
      <c r="H135" t="s">
        <v>202</v>
      </c>
      <c r="K135" t="s">
        <v>203</v>
      </c>
      <c r="L135" t="s">
        <v>204</v>
      </c>
      <c r="M135" t="s">
        <v>205</v>
      </c>
    </row>
    <row r="136" spans="1:13" ht="75" x14ac:dyDescent="0.25">
      <c r="A136" t="s">
        <v>167</v>
      </c>
      <c r="B136" t="s">
        <v>38</v>
      </c>
      <c r="C136" t="s">
        <v>250</v>
      </c>
      <c r="D136" s="15" t="s">
        <v>246</v>
      </c>
      <c r="F136" t="s">
        <v>200</v>
      </c>
      <c r="G136" t="s">
        <v>201</v>
      </c>
      <c r="H136" t="s">
        <v>202</v>
      </c>
      <c r="K136" t="s">
        <v>203</v>
      </c>
      <c r="L136" t="s">
        <v>204</v>
      </c>
      <c r="M136" t="s">
        <v>205</v>
      </c>
    </row>
    <row r="137" spans="1:13" ht="60" x14ac:dyDescent="0.25">
      <c r="A137" t="s">
        <v>167</v>
      </c>
      <c r="B137" t="s">
        <v>38</v>
      </c>
      <c r="C137" t="s">
        <v>251</v>
      </c>
      <c r="D137" s="15" t="s">
        <v>247</v>
      </c>
      <c r="F137" t="s">
        <v>200</v>
      </c>
      <c r="G137" t="s">
        <v>201</v>
      </c>
      <c r="H137" t="s">
        <v>202</v>
      </c>
      <c r="K137" t="s">
        <v>203</v>
      </c>
      <c r="L137" t="s">
        <v>204</v>
      </c>
      <c r="M137" t="s">
        <v>205</v>
      </c>
    </row>
    <row r="138" spans="1:13" ht="60" x14ac:dyDescent="0.25">
      <c r="A138" t="s">
        <v>167</v>
      </c>
      <c r="B138" t="s">
        <v>38</v>
      </c>
      <c r="C138" t="s">
        <v>252</v>
      </c>
      <c r="D138" s="15" t="s">
        <v>248</v>
      </c>
      <c r="F138" t="s">
        <v>200</v>
      </c>
      <c r="G138" t="s">
        <v>201</v>
      </c>
      <c r="H138" t="s">
        <v>202</v>
      </c>
      <c r="K138" t="s">
        <v>203</v>
      </c>
      <c r="L138" t="s">
        <v>204</v>
      </c>
      <c r="M138" t="s">
        <v>205</v>
      </c>
    </row>
    <row r="139" spans="1:13" x14ac:dyDescent="0.25">
      <c r="A139" t="s">
        <v>167</v>
      </c>
      <c r="B139" t="s">
        <v>32</v>
      </c>
      <c r="C139">
        <v>2.5</v>
      </c>
      <c r="D139" s="15" t="s">
        <v>253</v>
      </c>
      <c r="F139" t="s">
        <v>200</v>
      </c>
      <c r="G139" t="s">
        <v>201</v>
      </c>
      <c r="H139" t="s">
        <v>202</v>
      </c>
      <c r="K139" t="s">
        <v>203</v>
      </c>
      <c r="L139" t="s">
        <v>204</v>
      </c>
      <c r="M139" t="s">
        <v>205</v>
      </c>
    </row>
    <row r="140" spans="1:13" ht="30" x14ac:dyDescent="0.25">
      <c r="A140" t="s">
        <v>167</v>
      </c>
      <c r="B140" t="s">
        <v>38</v>
      </c>
      <c r="C140" t="s">
        <v>90</v>
      </c>
      <c r="D140" s="15" t="s">
        <v>254</v>
      </c>
      <c r="F140" t="s">
        <v>200</v>
      </c>
      <c r="G140" t="s">
        <v>201</v>
      </c>
      <c r="H140" t="s">
        <v>202</v>
      </c>
      <c r="K140" t="s">
        <v>203</v>
      </c>
      <c r="L140" t="s">
        <v>204</v>
      </c>
      <c r="M140" t="s">
        <v>205</v>
      </c>
    </row>
    <row r="141" spans="1:13" ht="30" x14ac:dyDescent="0.25">
      <c r="A141" t="s">
        <v>167</v>
      </c>
      <c r="B141" t="s">
        <v>38</v>
      </c>
      <c r="C141" t="s">
        <v>93</v>
      </c>
      <c r="D141" s="15" t="s">
        <v>255</v>
      </c>
      <c r="F141" t="s">
        <v>200</v>
      </c>
      <c r="G141" t="s">
        <v>201</v>
      </c>
      <c r="H141" t="s">
        <v>202</v>
      </c>
      <c r="K141" t="s">
        <v>203</v>
      </c>
      <c r="L141" t="s">
        <v>204</v>
      </c>
      <c r="M141" t="s">
        <v>205</v>
      </c>
    </row>
    <row r="142" spans="1:13" ht="30" x14ac:dyDescent="0.25">
      <c r="A142" t="s">
        <v>167</v>
      </c>
      <c r="B142" t="s">
        <v>38</v>
      </c>
      <c r="C142" t="s">
        <v>262</v>
      </c>
      <c r="D142" s="15" t="s">
        <v>256</v>
      </c>
      <c r="F142" t="s">
        <v>200</v>
      </c>
      <c r="G142" t="s">
        <v>201</v>
      </c>
      <c r="H142" t="s">
        <v>202</v>
      </c>
      <c r="K142" t="s">
        <v>203</v>
      </c>
      <c r="L142" t="s">
        <v>204</v>
      </c>
      <c r="M142" t="s">
        <v>205</v>
      </c>
    </row>
    <row r="143" spans="1:13" ht="30" x14ac:dyDescent="0.25">
      <c r="A143" t="s">
        <v>167</v>
      </c>
      <c r="B143" t="s">
        <v>38</v>
      </c>
      <c r="C143" t="s">
        <v>263</v>
      </c>
      <c r="D143" s="15" t="s">
        <v>257</v>
      </c>
      <c r="F143" t="s">
        <v>200</v>
      </c>
      <c r="G143" t="s">
        <v>201</v>
      </c>
      <c r="H143" t="s">
        <v>202</v>
      </c>
      <c r="K143" t="s">
        <v>203</v>
      </c>
      <c r="L143" t="s">
        <v>204</v>
      </c>
      <c r="M143" t="s">
        <v>205</v>
      </c>
    </row>
    <row r="144" spans="1:13" ht="45" x14ac:dyDescent="0.25">
      <c r="A144" t="s">
        <v>167</v>
      </c>
      <c r="B144" t="s">
        <v>38</v>
      </c>
      <c r="C144" t="s">
        <v>264</v>
      </c>
      <c r="D144" s="15" t="s">
        <v>258</v>
      </c>
      <c r="F144" t="s">
        <v>200</v>
      </c>
      <c r="G144" t="s">
        <v>201</v>
      </c>
      <c r="H144" t="s">
        <v>202</v>
      </c>
      <c r="K144" t="s">
        <v>203</v>
      </c>
      <c r="L144" t="s">
        <v>204</v>
      </c>
      <c r="M144" t="s">
        <v>205</v>
      </c>
    </row>
    <row r="145" spans="1:13" ht="30" x14ac:dyDescent="0.25">
      <c r="A145" t="s">
        <v>167</v>
      </c>
      <c r="B145" t="s">
        <v>38</v>
      </c>
      <c r="C145" t="s">
        <v>265</v>
      </c>
      <c r="D145" s="15" t="s">
        <v>259</v>
      </c>
      <c r="E145" t="s">
        <v>457</v>
      </c>
      <c r="F145" t="s">
        <v>200</v>
      </c>
      <c r="G145" t="s">
        <v>201</v>
      </c>
      <c r="H145" t="s">
        <v>202</v>
      </c>
      <c r="K145" t="s">
        <v>203</v>
      </c>
      <c r="L145" t="s">
        <v>204</v>
      </c>
      <c r="M145" t="s">
        <v>205</v>
      </c>
    </row>
    <row r="146" spans="1:13" x14ac:dyDescent="0.25">
      <c r="A146" t="s">
        <v>167</v>
      </c>
      <c r="B146" t="s">
        <v>38</v>
      </c>
      <c r="C146" t="s">
        <v>266</v>
      </c>
      <c r="D146" s="15" t="s">
        <v>260</v>
      </c>
      <c r="E146" t="s">
        <v>457</v>
      </c>
      <c r="F146" t="s">
        <v>200</v>
      </c>
      <c r="G146" t="s">
        <v>201</v>
      </c>
      <c r="H146" t="s">
        <v>202</v>
      </c>
      <c r="K146" t="s">
        <v>203</v>
      </c>
      <c r="L146" t="s">
        <v>204</v>
      </c>
      <c r="M146" t="s">
        <v>205</v>
      </c>
    </row>
    <row r="147" spans="1:13" ht="60" x14ac:dyDescent="0.25">
      <c r="A147" t="s">
        <v>167</v>
      </c>
      <c r="B147" t="s">
        <v>38</v>
      </c>
      <c r="C147" t="s">
        <v>267</v>
      </c>
      <c r="D147" s="15" t="s">
        <v>261</v>
      </c>
      <c r="F147" t="s">
        <v>200</v>
      </c>
      <c r="G147" t="s">
        <v>201</v>
      </c>
      <c r="H147" t="s">
        <v>202</v>
      </c>
      <c r="K147" t="s">
        <v>203</v>
      </c>
      <c r="L147" t="s">
        <v>204</v>
      </c>
      <c r="M147" t="s">
        <v>205</v>
      </c>
    </row>
    <row r="148" spans="1:13" ht="30" x14ac:dyDescent="0.25">
      <c r="A148" t="s">
        <v>167</v>
      </c>
      <c r="B148" t="s">
        <v>32</v>
      </c>
      <c r="C148">
        <v>2.6</v>
      </c>
      <c r="D148" s="15" t="s">
        <v>268</v>
      </c>
      <c r="F148" t="s">
        <v>200</v>
      </c>
      <c r="G148" t="s">
        <v>201</v>
      </c>
      <c r="H148" t="s">
        <v>202</v>
      </c>
      <c r="K148" t="s">
        <v>203</v>
      </c>
      <c r="L148" t="s">
        <v>204</v>
      </c>
      <c r="M148" t="s">
        <v>205</v>
      </c>
    </row>
    <row r="149" spans="1:13" ht="45" x14ac:dyDescent="0.25">
      <c r="A149" t="s">
        <v>167</v>
      </c>
      <c r="B149" t="s">
        <v>38</v>
      </c>
      <c r="C149" t="s">
        <v>98</v>
      </c>
      <c r="D149" s="15" t="s">
        <v>269</v>
      </c>
      <c r="F149" t="s">
        <v>200</v>
      </c>
      <c r="G149" t="s">
        <v>201</v>
      </c>
      <c r="H149" t="s">
        <v>202</v>
      </c>
      <c r="K149" t="s">
        <v>203</v>
      </c>
      <c r="L149" t="s">
        <v>204</v>
      </c>
      <c r="M149" t="s">
        <v>205</v>
      </c>
    </row>
    <row r="150" spans="1:13" ht="45" x14ac:dyDescent="0.25">
      <c r="A150" t="s">
        <v>167</v>
      </c>
      <c r="B150" t="s">
        <v>38</v>
      </c>
      <c r="C150" t="s">
        <v>99</v>
      </c>
      <c r="D150" s="15" t="s">
        <v>270</v>
      </c>
      <c r="F150" t="s">
        <v>200</v>
      </c>
      <c r="G150" t="s">
        <v>201</v>
      </c>
      <c r="H150" t="s">
        <v>202</v>
      </c>
      <c r="K150" t="s">
        <v>203</v>
      </c>
      <c r="L150" t="s">
        <v>204</v>
      </c>
      <c r="M150" t="s">
        <v>205</v>
      </c>
    </row>
    <row r="151" spans="1:13" ht="45" x14ac:dyDescent="0.25">
      <c r="A151" t="s">
        <v>167</v>
      </c>
      <c r="B151" t="s">
        <v>38</v>
      </c>
      <c r="C151" t="s">
        <v>100</v>
      </c>
      <c r="D151" s="15" t="s">
        <v>271</v>
      </c>
      <c r="F151" t="s">
        <v>200</v>
      </c>
      <c r="G151" t="s">
        <v>201</v>
      </c>
      <c r="H151" t="s">
        <v>202</v>
      </c>
      <c r="K151" t="s">
        <v>203</v>
      </c>
      <c r="L151" t="s">
        <v>204</v>
      </c>
      <c r="M151" t="s">
        <v>205</v>
      </c>
    </row>
    <row r="152" spans="1:13" ht="75" x14ac:dyDescent="0.25">
      <c r="A152" t="s">
        <v>167</v>
      </c>
      <c r="B152" t="s">
        <v>38</v>
      </c>
      <c r="C152" t="s">
        <v>274</v>
      </c>
      <c r="D152" s="15" t="s">
        <v>272</v>
      </c>
      <c r="F152" t="s">
        <v>200</v>
      </c>
      <c r="G152" t="s">
        <v>201</v>
      </c>
      <c r="H152" t="s">
        <v>202</v>
      </c>
      <c r="K152" t="s">
        <v>203</v>
      </c>
      <c r="L152" t="s">
        <v>204</v>
      </c>
      <c r="M152" t="s">
        <v>205</v>
      </c>
    </row>
    <row r="153" spans="1:13" ht="30" x14ac:dyDescent="0.25">
      <c r="A153" t="s">
        <v>167</v>
      </c>
      <c r="B153" t="s">
        <v>38</v>
      </c>
      <c r="C153" t="s">
        <v>275</v>
      </c>
      <c r="D153" s="15" t="s">
        <v>273</v>
      </c>
      <c r="F153" t="s">
        <v>200</v>
      </c>
      <c r="G153" t="s">
        <v>201</v>
      </c>
      <c r="H153" t="s">
        <v>202</v>
      </c>
      <c r="K153" t="s">
        <v>203</v>
      </c>
      <c r="L153" t="s">
        <v>204</v>
      </c>
      <c r="M153" t="s">
        <v>205</v>
      </c>
    </row>
    <row r="154" spans="1:13" x14ac:dyDescent="0.25">
      <c r="A154" t="s">
        <v>167</v>
      </c>
      <c r="B154" t="s">
        <v>32</v>
      </c>
      <c r="C154">
        <v>2.7</v>
      </c>
      <c r="D154" s="15" t="s">
        <v>276</v>
      </c>
      <c r="F154" t="s">
        <v>200</v>
      </c>
      <c r="G154" t="s">
        <v>201</v>
      </c>
      <c r="H154" t="s">
        <v>202</v>
      </c>
      <c r="K154" t="s">
        <v>203</v>
      </c>
      <c r="L154" t="s">
        <v>204</v>
      </c>
      <c r="M154" t="s">
        <v>205</v>
      </c>
    </row>
    <row r="155" spans="1:13" ht="60" x14ac:dyDescent="0.25">
      <c r="A155" t="s">
        <v>167</v>
      </c>
      <c r="B155" t="s">
        <v>38</v>
      </c>
      <c r="C155" t="s">
        <v>281</v>
      </c>
      <c r="D155" s="15" t="s">
        <v>277</v>
      </c>
      <c r="F155" t="s">
        <v>200</v>
      </c>
      <c r="G155" t="s">
        <v>201</v>
      </c>
      <c r="H155" t="s">
        <v>202</v>
      </c>
      <c r="K155" t="s">
        <v>203</v>
      </c>
      <c r="L155" t="s">
        <v>204</v>
      </c>
      <c r="M155" t="s">
        <v>205</v>
      </c>
    </row>
    <row r="156" spans="1:13" ht="60" x14ac:dyDescent="0.25">
      <c r="A156" t="s">
        <v>167</v>
      </c>
      <c r="B156" t="s">
        <v>38</v>
      </c>
      <c r="C156" t="s">
        <v>282</v>
      </c>
      <c r="D156" s="15" t="s">
        <v>278</v>
      </c>
      <c r="F156" t="s">
        <v>200</v>
      </c>
      <c r="G156" t="s">
        <v>201</v>
      </c>
      <c r="H156" t="s">
        <v>202</v>
      </c>
      <c r="K156" t="s">
        <v>203</v>
      </c>
      <c r="L156" t="s">
        <v>204</v>
      </c>
      <c r="M156" t="s">
        <v>205</v>
      </c>
    </row>
    <row r="157" spans="1:13" x14ac:dyDescent="0.25">
      <c r="A157" t="s">
        <v>167</v>
      </c>
      <c r="B157" t="s">
        <v>38</v>
      </c>
      <c r="C157" t="s">
        <v>283</v>
      </c>
      <c r="D157" s="15" t="s">
        <v>279</v>
      </c>
      <c r="F157" t="s">
        <v>200</v>
      </c>
      <c r="G157" t="s">
        <v>201</v>
      </c>
      <c r="H157" t="s">
        <v>202</v>
      </c>
      <c r="K157" t="s">
        <v>203</v>
      </c>
      <c r="L157" t="s">
        <v>204</v>
      </c>
      <c r="M157" t="s">
        <v>205</v>
      </c>
    </row>
    <row r="158" spans="1:13" ht="30" x14ac:dyDescent="0.25">
      <c r="A158" t="s">
        <v>167</v>
      </c>
      <c r="B158" t="s">
        <v>38</v>
      </c>
      <c r="C158" t="s">
        <v>284</v>
      </c>
      <c r="D158" s="15" t="s">
        <v>280</v>
      </c>
      <c r="F158" t="s">
        <v>200</v>
      </c>
      <c r="G158" t="s">
        <v>201</v>
      </c>
      <c r="H158" t="s">
        <v>202</v>
      </c>
      <c r="K158" t="s">
        <v>203</v>
      </c>
      <c r="L158" t="s">
        <v>204</v>
      </c>
      <c r="M158" t="s">
        <v>205</v>
      </c>
    </row>
    <row r="159" spans="1:13" x14ac:dyDescent="0.25">
      <c r="A159" t="s">
        <v>167</v>
      </c>
      <c r="B159" t="s">
        <v>32</v>
      </c>
      <c r="C159">
        <v>2.8</v>
      </c>
      <c r="D159" s="15" t="s">
        <v>285</v>
      </c>
      <c r="F159" t="s">
        <v>200</v>
      </c>
      <c r="G159" t="s">
        <v>201</v>
      </c>
      <c r="H159" t="s">
        <v>202</v>
      </c>
      <c r="K159" t="s">
        <v>203</v>
      </c>
      <c r="L159" t="s">
        <v>204</v>
      </c>
      <c r="M159" t="s">
        <v>205</v>
      </c>
    </row>
    <row r="160" spans="1:13" ht="45" x14ac:dyDescent="0.25">
      <c r="A160" t="s">
        <v>167</v>
      </c>
      <c r="B160" t="s">
        <v>38</v>
      </c>
      <c r="C160" t="s">
        <v>293</v>
      </c>
      <c r="D160" s="15" t="s">
        <v>286</v>
      </c>
      <c r="F160" t="s">
        <v>200</v>
      </c>
      <c r="G160" t="s">
        <v>201</v>
      </c>
      <c r="H160" t="s">
        <v>202</v>
      </c>
      <c r="K160" t="s">
        <v>203</v>
      </c>
      <c r="L160" t="s">
        <v>204</v>
      </c>
      <c r="M160" t="s">
        <v>205</v>
      </c>
    </row>
    <row r="161" spans="1:13" ht="30" x14ac:dyDescent="0.25">
      <c r="A161" t="s">
        <v>167</v>
      </c>
      <c r="B161" t="s">
        <v>38</v>
      </c>
      <c r="C161" t="s">
        <v>294</v>
      </c>
      <c r="D161" s="15" t="s">
        <v>287</v>
      </c>
      <c r="F161" t="s">
        <v>200</v>
      </c>
      <c r="G161" t="s">
        <v>201</v>
      </c>
      <c r="H161" t="s">
        <v>202</v>
      </c>
      <c r="K161" t="s">
        <v>203</v>
      </c>
      <c r="L161" t="s">
        <v>204</v>
      </c>
      <c r="M161" t="s">
        <v>205</v>
      </c>
    </row>
    <row r="162" spans="1:13" ht="30" x14ac:dyDescent="0.25">
      <c r="A162" t="s">
        <v>167</v>
      </c>
      <c r="B162" t="s">
        <v>38</v>
      </c>
      <c r="C162" t="s">
        <v>295</v>
      </c>
      <c r="D162" s="15" t="s">
        <v>288</v>
      </c>
      <c r="F162" t="s">
        <v>200</v>
      </c>
      <c r="G162" t="s">
        <v>201</v>
      </c>
      <c r="H162" t="s">
        <v>202</v>
      </c>
      <c r="K162" t="s">
        <v>203</v>
      </c>
      <c r="L162" t="s">
        <v>204</v>
      </c>
      <c r="M162" t="s">
        <v>205</v>
      </c>
    </row>
    <row r="163" spans="1:13" ht="30" x14ac:dyDescent="0.25">
      <c r="A163" t="s">
        <v>167</v>
      </c>
      <c r="B163" t="s">
        <v>38</v>
      </c>
      <c r="C163" t="s">
        <v>296</v>
      </c>
      <c r="D163" s="15" t="s">
        <v>289</v>
      </c>
      <c r="F163" t="s">
        <v>200</v>
      </c>
      <c r="G163" t="s">
        <v>201</v>
      </c>
      <c r="H163" t="s">
        <v>202</v>
      </c>
      <c r="K163" t="s">
        <v>203</v>
      </c>
      <c r="L163" t="s">
        <v>204</v>
      </c>
      <c r="M163" t="s">
        <v>205</v>
      </c>
    </row>
    <row r="164" spans="1:13" ht="45" x14ac:dyDescent="0.25">
      <c r="A164" t="s">
        <v>167</v>
      </c>
      <c r="B164" t="s">
        <v>38</v>
      </c>
      <c r="C164" t="s">
        <v>297</v>
      </c>
      <c r="D164" s="15" t="s">
        <v>290</v>
      </c>
      <c r="F164" t="s">
        <v>200</v>
      </c>
      <c r="G164" t="s">
        <v>201</v>
      </c>
      <c r="H164" t="s">
        <v>202</v>
      </c>
      <c r="K164" t="s">
        <v>203</v>
      </c>
      <c r="L164" t="s">
        <v>204</v>
      </c>
      <c r="M164" t="s">
        <v>205</v>
      </c>
    </row>
    <row r="165" spans="1:13" x14ac:dyDescent="0.25">
      <c r="A165" t="s">
        <v>167</v>
      </c>
      <c r="B165" t="s">
        <v>38</v>
      </c>
      <c r="C165" t="s">
        <v>298</v>
      </c>
      <c r="D165" s="15" t="s">
        <v>291</v>
      </c>
      <c r="F165" t="s">
        <v>200</v>
      </c>
      <c r="G165" t="s">
        <v>201</v>
      </c>
      <c r="H165" t="s">
        <v>202</v>
      </c>
      <c r="K165" t="s">
        <v>203</v>
      </c>
      <c r="L165" t="s">
        <v>204</v>
      </c>
      <c r="M165" t="s">
        <v>205</v>
      </c>
    </row>
    <row r="166" spans="1:13" ht="30" x14ac:dyDescent="0.25">
      <c r="A166" t="s">
        <v>167</v>
      </c>
      <c r="B166" t="s">
        <v>38</v>
      </c>
      <c r="C166" t="s">
        <v>299</v>
      </c>
      <c r="D166" s="15" t="s">
        <v>292</v>
      </c>
      <c r="F166" t="s">
        <v>200</v>
      </c>
      <c r="G166" t="s">
        <v>201</v>
      </c>
      <c r="H166" t="s">
        <v>202</v>
      </c>
      <c r="K166" t="s">
        <v>203</v>
      </c>
      <c r="L166" t="s">
        <v>204</v>
      </c>
      <c r="M166" t="s">
        <v>205</v>
      </c>
    </row>
    <row r="167" spans="1:13" x14ac:dyDescent="0.25">
      <c r="A167" t="s">
        <v>167</v>
      </c>
      <c r="B167" t="s">
        <v>32</v>
      </c>
      <c r="C167">
        <v>2.9</v>
      </c>
      <c r="D167" s="15" t="s">
        <v>300</v>
      </c>
      <c r="F167" t="s">
        <v>200</v>
      </c>
      <c r="G167" t="s">
        <v>201</v>
      </c>
      <c r="H167" t="s">
        <v>202</v>
      </c>
      <c r="K167" t="s">
        <v>203</v>
      </c>
      <c r="L167" t="s">
        <v>204</v>
      </c>
      <c r="M167" t="s">
        <v>205</v>
      </c>
    </row>
    <row r="168" spans="1:13" ht="30" x14ac:dyDescent="0.25">
      <c r="A168" t="s">
        <v>167</v>
      </c>
      <c r="B168" t="s">
        <v>38</v>
      </c>
      <c r="C168" t="s">
        <v>305</v>
      </c>
      <c r="D168" s="15" t="s">
        <v>301</v>
      </c>
      <c r="E168" t="s">
        <v>457</v>
      </c>
      <c r="F168" t="s">
        <v>200</v>
      </c>
      <c r="G168" t="s">
        <v>201</v>
      </c>
      <c r="H168" t="s">
        <v>202</v>
      </c>
      <c r="K168" t="s">
        <v>203</v>
      </c>
      <c r="L168" t="s">
        <v>204</v>
      </c>
      <c r="M168" t="s">
        <v>205</v>
      </c>
    </row>
    <row r="169" spans="1:13" ht="60" x14ac:dyDescent="0.25">
      <c r="A169" t="s">
        <v>167</v>
      </c>
      <c r="B169" t="s">
        <v>38</v>
      </c>
      <c r="C169" t="s">
        <v>306</v>
      </c>
      <c r="D169" s="15" t="s">
        <v>302</v>
      </c>
      <c r="E169" t="s">
        <v>457</v>
      </c>
      <c r="F169" t="s">
        <v>200</v>
      </c>
      <c r="G169" t="s">
        <v>201</v>
      </c>
      <c r="H169" t="s">
        <v>202</v>
      </c>
      <c r="K169" t="s">
        <v>203</v>
      </c>
      <c r="L169" t="s">
        <v>204</v>
      </c>
      <c r="M169" t="s">
        <v>205</v>
      </c>
    </row>
    <row r="170" spans="1:13" ht="75" x14ac:dyDescent="0.25">
      <c r="A170" t="s">
        <v>167</v>
      </c>
      <c r="B170" t="s">
        <v>38</v>
      </c>
      <c r="C170" t="s">
        <v>307</v>
      </c>
      <c r="D170" s="15" t="s">
        <v>303</v>
      </c>
      <c r="E170" s="18"/>
      <c r="F170" t="s">
        <v>200</v>
      </c>
      <c r="G170" t="s">
        <v>201</v>
      </c>
      <c r="H170" t="s">
        <v>202</v>
      </c>
      <c r="K170" t="s">
        <v>203</v>
      </c>
      <c r="L170" t="s">
        <v>204</v>
      </c>
      <c r="M170" t="s">
        <v>205</v>
      </c>
    </row>
    <row r="171" spans="1:13" ht="45" x14ac:dyDescent="0.25">
      <c r="A171" t="s">
        <v>167</v>
      </c>
      <c r="B171" t="s">
        <v>38</v>
      </c>
      <c r="C171" t="s">
        <v>308</v>
      </c>
      <c r="D171" s="15" t="s">
        <v>304</v>
      </c>
      <c r="F171" t="s">
        <v>200</v>
      </c>
      <c r="G171" t="s">
        <v>201</v>
      </c>
      <c r="H171" t="s">
        <v>202</v>
      </c>
      <c r="K171" t="s">
        <v>203</v>
      </c>
      <c r="L171" t="s">
        <v>204</v>
      </c>
      <c r="M171" t="s">
        <v>205</v>
      </c>
    </row>
    <row r="172" spans="1:13" x14ac:dyDescent="0.25">
      <c r="A172" t="s">
        <v>167</v>
      </c>
      <c r="B172" t="s">
        <v>32</v>
      </c>
      <c r="C172" s="2" t="s">
        <v>316</v>
      </c>
      <c r="D172" s="15" t="s">
        <v>309</v>
      </c>
      <c r="F172" t="s">
        <v>200</v>
      </c>
      <c r="G172" t="s">
        <v>201</v>
      </c>
      <c r="H172" t="s">
        <v>202</v>
      </c>
      <c r="K172" t="s">
        <v>203</v>
      </c>
      <c r="L172" t="s">
        <v>204</v>
      </c>
      <c r="M172" t="s">
        <v>205</v>
      </c>
    </row>
    <row r="173" spans="1:13" ht="45" x14ac:dyDescent="0.25">
      <c r="A173" t="s">
        <v>167</v>
      </c>
      <c r="B173" t="s">
        <v>38</v>
      </c>
      <c r="C173" t="s">
        <v>317</v>
      </c>
      <c r="D173" s="15" t="s">
        <v>310</v>
      </c>
      <c r="F173" t="s">
        <v>200</v>
      </c>
      <c r="G173" t="s">
        <v>201</v>
      </c>
      <c r="H173" t="s">
        <v>202</v>
      </c>
      <c r="K173" t="s">
        <v>203</v>
      </c>
      <c r="L173" t="s">
        <v>204</v>
      </c>
      <c r="M173" t="s">
        <v>205</v>
      </c>
    </row>
    <row r="174" spans="1:13" ht="60" x14ac:dyDescent="0.25">
      <c r="A174" t="s">
        <v>167</v>
      </c>
      <c r="B174" t="s">
        <v>38</v>
      </c>
      <c r="C174" t="s">
        <v>318</v>
      </c>
      <c r="D174" s="15" t="s">
        <v>311</v>
      </c>
      <c r="F174" t="s">
        <v>200</v>
      </c>
      <c r="G174" t="s">
        <v>201</v>
      </c>
      <c r="H174" t="s">
        <v>202</v>
      </c>
      <c r="K174" t="s">
        <v>203</v>
      </c>
      <c r="L174" t="s">
        <v>204</v>
      </c>
      <c r="M174" t="s">
        <v>205</v>
      </c>
    </row>
    <row r="175" spans="1:13" ht="45" x14ac:dyDescent="0.25">
      <c r="A175" t="s">
        <v>167</v>
      </c>
      <c r="B175" t="s">
        <v>38</v>
      </c>
      <c r="C175" t="s">
        <v>319</v>
      </c>
      <c r="D175" s="15" t="s">
        <v>312</v>
      </c>
      <c r="F175" t="s">
        <v>200</v>
      </c>
      <c r="G175" t="s">
        <v>201</v>
      </c>
      <c r="H175" t="s">
        <v>202</v>
      </c>
      <c r="K175" t="s">
        <v>203</v>
      </c>
      <c r="L175" t="s">
        <v>204</v>
      </c>
      <c r="M175" t="s">
        <v>205</v>
      </c>
    </row>
    <row r="176" spans="1:13" ht="30" x14ac:dyDescent="0.25">
      <c r="A176" t="s">
        <v>167</v>
      </c>
      <c r="B176" t="s">
        <v>38</v>
      </c>
      <c r="C176" t="s">
        <v>320</v>
      </c>
      <c r="D176" s="15" t="s">
        <v>313</v>
      </c>
      <c r="F176" t="s">
        <v>200</v>
      </c>
      <c r="G176" t="s">
        <v>201</v>
      </c>
      <c r="H176" t="s">
        <v>202</v>
      </c>
      <c r="K176" t="s">
        <v>203</v>
      </c>
      <c r="L176" t="s">
        <v>204</v>
      </c>
      <c r="M176" t="s">
        <v>205</v>
      </c>
    </row>
    <row r="177" spans="1:22" ht="75" x14ac:dyDescent="0.25">
      <c r="A177" t="s">
        <v>167</v>
      </c>
      <c r="B177" t="s">
        <v>38</v>
      </c>
      <c r="C177" t="s">
        <v>321</v>
      </c>
      <c r="D177" s="15" t="s">
        <v>314</v>
      </c>
      <c r="F177" t="s">
        <v>200</v>
      </c>
      <c r="G177" t="s">
        <v>201</v>
      </c>
      <c r="H177" t="s">
        <v>202</v>
      </c>
      <c r="K177" t="s">
        <v>203</v>
      </c>
      <c r="L177" t="s">
        <v>204</v>
      </c>
      <c r="M177" t="s">
        <v>205</v>
      </c>
    </row>
    <row r="178" spans="1:22" ht="60" x14ac:dyDescent="0.25">
      <c r="A178" t="s">
        <v>167</v>
      </c>
      <c r="B178" t="s">
        <v>38</v>
      </c>
      <c r="C178" t="s">
        <v>322</v>
      </c>
      <c r="D178" s="15" t="s">
        <v>315</v>
      </c>
      <c r="F178" t="s">
        <v>200</v>
      </c>
      <c r="G178" t="s">
        <v>201</v>
      </c>
      <c r="H178" t="s">
        <v>202</v>
      </c>
      <c r="K178" t="s">
        <v>203</v>
      </c>
      <c r="L178" t="s">
        <v>204</v>
      </c>
      <c r="M178" t="s">
        <v>205</v>
      </c>
    </row>
    <row r="179" spans="1:22" x14ac:dyDescent="0.25">
      <c r="A179" t="s">
        <v>167</v>
      </c>
      <c r="B179" t="s">
        <v>23</v>
      </c>
      <c r="C179">
        <v>3</v>
      </c>
      <c r="D179" s="15" t="s">
        <v>336</v>
      </c>
      <c r="E179" s="18"/>
      <c r="F179" t="s">
        <v>202</v>
      </c>
      <c r="G179" t="s">
        <v>201</v>
      </c>
      <c r="K179" t="s">
        <v>205</v>
      </c>
      <c r="L179" t="s">
        <v>203</v>
      </c>
    </row>
    <row r="180" spans="1:22" hidden="1" x14ac:dyDescent="0.25">
      <c r="A180" t="s">
        <v>167</v>
      </c>
      <c r="B180" t="s">
        <v>149</v>
      </c>
      <c r="C180">
        <v>3</v>
      </c>
      <c r="D180" s="15" t="s">
        <v>361</v>
      </c>
      <c r="F180" t="s">
        <v>202</v>
      </c>
      <c r="G180" t="s">
        <v>201</v>
      </c>
      <c r="K180" t="s">
        <v>205</v>
      </c>
      <c r="L180" t="s">
        <v>203</v>
      </c>
      <c r="V180" t="s">
        <v>362</v>
      </c>
    </row>
    <row r="181" spans="1:22" hidden="1" x14ac:dyDescent="0.25">
      <c r="A181" t="s">
        <v>167</v>
      </c>
      <c r="B181" t="s">
        <v>149</v>
      </c>
      <c r="C181">
        <v>3</v>
      </c>
      <c r="D181" s="15" t="s">
        <v>363</v>
      </c>
      <c r="F181" t="s">
        <v>202</v>
      </c>
      <c r="G181" t="s">
        <v>201</v>
      </c>
      <c r="K181" t="s">
        <v>205</v>
      </c>
      <c r="L181" t="s">
        <v>203</v>
      </c>
      <c r="V181" t="s">
        <v>363</v>
      </c>
    </row>
    <row r="182" spans="1:22" x14ac:dyDescent="0.25">
      <c r="A182" t="s">
        <v>167</v>
      </c>
      <c r="B182" t="s">
        <v>32</v>
      </c>
      <c r="C182">
        <v>3.1</v>
      </c>
      <c r="D182" s="15" t="s">
        <v>337</v>
      </c>
      <c r="E182" s="18"/>
      <c r="F182" t="s">
        <v>202</v>
      </c>
      <c r="G182" t="s">
        <v>201</v>
      </c>
      <c r="K182" t="s">
        <v>205</v>
      </c>
      <c r="L182" t="s">
        <v>203</v>
      </c>
    </row>
    <row r="183" spans="1:22" ht="30" x14ac:dyDescent="0.25">
      <c r="A183" t="s">
        <v>167</v>
      </c>
      <c r="B183" t="s">
        <v>38</v>
      </c>
      <c r="C183" t="s">
        <v>106</v>
      </c>
      <c r="D183" s="15" t="s">
        <v>338</v>
      </c>
      <c r="F183" t="s">
        <v>202</v>
      </c>
      <c r="G183" t="s">
        <v>201</v>
      </c>
      <c r="K183" t="s">
        <v>205</v>
      </c>
      <c r="L183" t="s">
        <v>203</v>
      </c>
    </row>
    <row r="184" spans="1:22" ht="60" x14ac:dyDescent="0.25">
      <c r="A184" t="s">
        <v>167</v>
      </c>
      <c r="B184" t="s">
        <v>38</v>
      </c>
      <c r="C184" t="s">
        <v>107</v>
      </c>
      <c r="D184" s="15" t="s">
        <v>339</v>
      </c>
      <c r="E184" t="s">
        <v>457</v>
      </c>
      <c r="F184" t="s">
        <v>202</v>
      </c>
      <c r="G184" t="s">
        <v>201</v>
      </c>
      <c r="K184" t="s">
        <v>205</v>
      </c>
      <c r="L184" t="s">
        <v>203</v>
      </c>
    </row>
    <row r="185" spans="1:22" ht="75" x14ac:dyDescent="0.25">
      <c r="A185" t="s">
        <v>167</v>
      </c>
      <c r="B185" t="s">
        <v>38</v>
      </c>
      <c r="C185" t="s">
        <v>108</v>
      </c>
      <c r="D185" s="15" t="s">
        <v>340</v>
      </c>
      <c r="E185" s="18"/>
      <c r="F185" t="s">
        <v>202</v>
      </c>
      <c r="G185" t="s">
        <v>201</v>
      </c>
      <c r="K185" t="s">
        <v>205</v>
      </c>
      <c r="L185" t="s">
        <v>203</v>
      </c>
    </row>
    <row r="186" spans="1:22" ht="75" x14ac:dyDescent="0.25">
      <c r="A186" t="s">
        <v>167</v>
      </c>
      <c r="B186" t="s">
        <v>38</v>
      </c>
      <c r="C186" t="s">
        <v>344</v>
      </c>
      <c r="D186" s="15" t="s">
        <v>341</v>
      </c>
      <c r="E186" t="s">
        <v>457</v>
      </c>
      <c r="F186" t="s">
        <v>202</v>
      </c>
      <c r="G186" t="s">
        <v>201</v>
      </c>
      <c r="K186" t="s">
        <v>205</v>
      </c>
      <c r="L186" t="s">
        <v>203</v>
      </c>
    </row>
    <row r="187" spans="1:22" ht="30" x14ac:dyDescent="0.25">
      <c r="A187" t="s">
        <v>167</v>
      </c>
      <c r="B187" t="s">
        <v>38</v>
      </c>
      <c r="C187" t="s">
        <v>345</v>
      </c>
      <c r="D187" s="15" t="s">
        <v>342</v>
      </c>
      <c r="F187" t="s">
        <v>202</v>
      </c>
      <c r="G187" t="s">
        <v>201</v>
      </c>
      <c r="K187" t="s">
        <v>205</v>
      </c>
      <c r="L187" t="s">
        <v>203</v>
      </c>
    </row>
    <row r="188" spans="1:22" ht="45" x14ac:dyDescent="0.25">
      <c r="A188" t="s">
        <v>167</v>
      </c>
      <c r="B188" t="s">
        <v>38</v>
      </c>
      <c r="C188" t="s">
        <v>346</v>
      </c>
      <c r="D188" s="15" t="s">
        <v>343</v>
      </c>
      <c r="F188" t="s">
        <v>202</v>
      </c>
      <c r="G188" t="s">
        <v>201</v>
      </c>
      <c r="K188" t="s">
        <v>205</v>
      </c>
      <c r="L188" t="s">
        <v>203</v>
      </c>
    </row>
    <row r="189" spans="1:22" ht="30" x14ac:dyDescent="0.25">
      <c r="A189" t="s">
        <v>167</v>
      </c>
      <c r="B189" t="s">
        <v>32</v>
      </c>
      <c r="C189">
        <v>3.2</v>
      </c>
      <c r="D189" s="15" t="s">
        <v>347</v>
      </c>
      <c r="E189" t="s">
        <v>457</v>
      </c>
      <c r="F189" t="s">
        <v>202</v>
      </c>
      <c r="G189" t="s">
        <v>201</v>
      </c>
      <c r="K189" t="s">
        <v>205</v>
      </c>
      <c r="L189" t="s">
        <v>203</v>
      </c>
    </row>
    <row r="190" spans="1:22" ht="45" x14ac:dyDescent="0.25">
      <c r="A190" t="s">
        <v>167</v>
      </c>
      <c r="B190" t="s">
        <v>38</v>
      </c>
      <c r="C190" t="s">
        <v>114</v>
      </c>
      <c r="D190" s="15" t="s">
        <v>348</v>
      </c>
      <c r="E190" t="s">
        <v>457</v>
      </c>
      <c r="F190" t="s">
        <v>202</v>
      </c>
      <c r="G190" t="s">
        <v>201</v>
      </c>
      <c r="K190" t="s">
        <v>205</v>
      </c>
      <c r="L190" t="s">
        <v>203</v>
      </c>
    </row>
    <row r="191" spans="1:22" ht="30" x14ac:dyDescent="0.25">
      <c r="A191" t="s">
        <v>167</v>
      </c>
      <c r="B191" t="s">
        <v>38</v>
      </c>
      <c r="C191" t="s">
        <v>115</v>
      </c>
      <c r="D191" s="15" t="s">
        <v>349</v>
      </c>
      <c r="E191" t="s">
        <v>457</v>
      </c>
      <c r="F191" t="s">
        <v>202</v>
      </c>
      <c r="G191" t="s">
        <v>201</v>
      </c>
      <c r="K191" t="s">
        <v>205</v>
      </c>
      <c r="L191" t="s">
        <v>203</v>
      </c>
    </row>
    <row r="192" spans="1:22" ht="30" x14ac:dyDescent="0.25">
      <c r="A192" t="s">
        <v>167</v>
      </c>
      <c r="B192" t="s">
        <v>38</v>
      </c>
      <c r="C192" t="s">
        <v>352</v>
      </c>
      <c r="D192" s="15" t="s">
        <v>350</v>
      </c>
      <c r="E192" t="s">
        <v>457</v>
      </c>
      <c r="F192" t="s">
        <v>202</v>
      </c>
      <c r="G192" t="s">
        <v>201</v>
      </c>
      <c r="K192" t="s">
        <v>205</v>
      </c>
      <c r="L192" t="s">
        <v>203</v>
      </c>
    </row>
    <row r="193" spans="1:22" x14ac:dyDescent="0.25">
      <c r="A193" t="s">
        <v>167</v>
      </c>
      <c r="B193" t="s">
        <v>38</v>
      </c>
      <c r="C193" t="s">
        <v>353</v>
      </c>
      <c r="D193" s="15" t="s">
        <v>351</v>
      </c>
      <c r="E193" t="s">
        <v>457</v>
      </c>
      <c r="F193" t="s">
        <v>202</v>
      </c>
      <c r="G193" t="s">
        <v>201</v>
      </c>
      <c r="K193" t="s">
        <v>205</v>
      </c>
      <c r="L193" t="s">
        <v>203</v>
      </c>
    </row>
    <row r="194" spans="1:22" x14ac:dyDescent="0.25">
      <c r="A194" t="s">
        <v>167</v>
      </c>
      <c r="B194" t="s">
        <v>32</v>
      </c>
      <c r="C194">
        <v>3.3</v>
      </c>
      <c r="D194" s="15" t="s">
        <v>354</v>
      </c>
      <c r="F194" t="s">
        <v>202</v>
      </c>
      <c r="G194" t="s">
        <v>201</v>
      </c>
      <c r="K194" t="s">
        <v>205</v>
      </c>
      <c r="L194" t="s">
        <v>203</v>
      </c>
    </row>
    <row r="195" spans="1:22" ht="45" x14ac:dyDescent="0.25">
      <c r="A195" t="s">
        <v>167</v>
      </c>
      <c r="B195" t="s">
        <v>38</v>
      </c>
      <c r="C195" t="s">
        <v>118</v>
      </c>
      <c r="D195" s="15" t="s">
        <v>355</v>
      </c>
      <c r="F195" t="s">
        <v>202</v>
      </c>
      <c r="G195" t="s">
        <v>201</v>
      </c>
      <c r="K195" t="s">
        <v>205</v>
      </c>
      <c r="L195" t="s">
        <v>203</v>
      </c>
    </row>
    <row r="196" spans="1:22" ht="45" x14ac:dyDescent="0.25">
      <c r="A196" t="s">
        <v>167</v>
      </c>
      <c r="B196" t="s">
        <v>38</v>
      </c>
      <c r="C196" t="s">
        <v>119</v>
      </c>
      <c r="D196" s="15" t="s">
        <v>356</v>
      </c>
      <c r="F196" t="s">
        <v>202</v>
      </c>
      <c r="G196" t="s">
        <v>201</v>
      </c>
      <c r="K196" t="s">
        <v>205</v>
      </c>
      <c r="L196" t="s">
        <v>203</v>
      </c>
    </row>
    <row r="197" spans="1:22" ht="45" x14ac:dyDescent="0.25">
      <c r="A197" t="s">
        <v>167</v>
      </c>
      <c r="B197" t="s">
        <v>38</v>
      </c>
      <c r="C197" t="s">
        <v>359</v>
      </c>
      <c r="D197" s="15" t="s">
        <v>357</v>
      </c>
      <c r="F197" t="s">
        <v>202</v>
      </c>
      <c r="G197" t="s">
        <v>201</v>
      </c>
      <c r="K197" t="s">
        <v>205</v>
      </c>
      <c r="L197" t="s">
        <v>203</v>
      </c>
    </row>
    <row r="198" spans="1:22" ht="45" x14ac:dyDescent="0.25">
      <c r="A198" t="s">
        <v>167</v>
      </c>
      <c r="B198" t="s">
        <v>38</v>
      </c>
      <c r="C198" t="s">
        <v>360</v>
      </c>
      <c r="D198" s="15" t="s">
        <v>358</v>
      </c>
      <c r="E198" t="s">
        <v>457</v>
      </c>
      <c r="F198" t="s">
        <v>202</v>
      </c>
      <c r="G198" t="s">
        <v>201</v>
      </c>
      <c r="K198" t="s">
        <v>205</v>
      </c>
      <c r="L198" t="s">
        <v>203</v>
      </c>
    </row>
    <row r="199" spans="1:22" ht="30" x14ac:dyDescent="0.25">
      <c r="A199" t="s">
        <v>167</v>
      </c>
      <c r="B199" t="s">
        <v>23</v>
      </c>
      <c r="C199">
        <v>4</v>
      </c>
      <c r="D199" s="15" t="s">
        <v>364</v>
      </c>
      <c r="F199" t="s">
        <v>169</v>
      </c>
      <c r="K199" t="s">
        <v>171</v>
      </c>
      <c r="L199" t="s">
        <v>365</v>
      </c>
      <c r="M199" t="s">
        <v>366</v>
      </c>
    </row>
    <row r="200" spans="1:22" x14ac:dyDescent="0.25">
      <c r="A200" t="s">
        <v>167</v>
      </c>
      <c r="D200" s="15" t="s">
        <v>389</v>
      </c>
      <c r="F200" t="s">
        <v>169</v>
      </c>
      <c r="K200" t="s">
        <v>171</v>
      </c>
      <c r="L200" t="s">
        <v>365</v>
      </c>
      <c r="M200" t="s">
        <v>366</v>
      </c>
      <c r="V200" t="s">
        <v>390</v>
      </c>
    </row>
    <row r="201" spans="1:22" ht="30" x14ac:dyDescent="0.25">
      <c r="A201" t="s">
        <v>167</v>
      </c>
      <c r="B201" t="s">
        <v>32</v>
      </c>
      <c r="C201">
        <v>4.0999999999999996</v>
      </c>
      <c r="D201" s="15" t="s">
        <v>367</v>
      </c>
      <c r="F201" t="s">
        <v>169</v>
      </c>
      <c r="K201" t="s">
        <v>171</v>
      </c>
      <c r="L201" t="s">
        <v>365</v>
      </c>
      <c r="M201" t="s">
        <v>366</v>
      </c>
    </row>
    <row r="202" spans="1:22" ht="30" x14ac:dyDescent="0.25">
      <c r="A202" t="s">
        <v>167</v>
      </c>
      <c r="B202" t="s">
        <v>38</v>
      </c>
      <c r="C202" t="s">
        <v>134</v>
      </c>
      <c r="D202" s="15" t="s">
        <v>368</v>
      </c>
      <c r="F202" t="s">
        <v>169</v>
      </c>
      <c r="K202" t="s">
        <v>171</v>
      </c>
      <c r="L202" t="s">
        <v>365</v>
      </c>
      <c r="M202" t="s">
        <v>366</v>
      </c>
    </row>
    <row r="203" spans="1:22" ht="45" x14ac:dyDescent="0.25">
      <c r="A203" t="s">
        <v>167</v>
      </c>
      <c r="B203" t="s">
        <v>38</v>
      </c>
      <c r="C203" t="s">
        <v>135</v>
      </c>
      <c r="D203" s="15" t="s">
        <v>369</v>
      </c>
      <c r="F203" t="s">
        <v>169</v>
      </c>
      <c r="K203" t="s">
        <v>171</v>
      </c>
      <c r="L203" t="s">
        <v>365</v>
      </c>
      <c r="M203" t="s">
        <v>366</v>
      </c>
    </row>
    <row r="204" spans="1:22" ht="30" x14ac:dyDescent="0.25">
      <c r="A204" t="s">
        <v>167</v>
      </c>
      <c r="B204" t="s">
        <v>38</v>
      </c>
      <c r="C204" t="s">
        <v>136</v>
      </c>
      <c r="D204" s="15" t="s">
        <v>370</v>
      </c>
      <c r="F204" t="s">
        <v>169</v>
      </c>
      <c r="K204" t="s">
        <v>171</v>
      </c>
      <c r="L204" t="s">
        <v>365</v>
      </c>
      <c r="M204" t="s">
        <v>366</v>
      </c>
    </row>
    <row r="205" spans="1:22" ht="30" x14ac:dyDescent="0.25">
      <c r="A205" t="s">
        <v>167</v>
      </c>
      <c r="B205" t="s">
        <v>32</v>
      </c>
      <c r="C205">
        <v>4.2</v>
      </c>
      <c r="D205" s="15" t="s">
        <v>371</v>
      </c>
      <c r="F205" t="s">
        <v>169</v>
      </c>
      <c r="K205" t="s">
        <v>171</v>
      </c>
      <c r="L205" t="s">
        <v>365</v>
      </c>
      <c r="M205" t="s">
        <v>366</v>
      </c>
    </row>
    <row r="206" spans="1:22" ht="45" x14ac:dyDescent="0.25">
      <c r="A206" t="s">
        <v>167</v>
      </c>
      <c r="B206" t="s">
        <v>38</v>
      </c>
      <c r="C206" t="s">
        <v>142</v>
      </c>
      <c r="D206" s="15" t="s">
        <v>372</v>
      </c>
      <c r="F206" t="s">
        <v>169</v>
      </c>
      <c r="K206" t="s">
        <v>171</v>
      </c>
      <c r="L206" t="s">
        <v>365</v>
      </c>
      <c r="M206" t="s">
        <v>366</v>
      </c>
    </row>
    <row r="207" spans="1:22" ht="30" x14ac:dyDescent="0.25">
      <c r="A207" t="s">
        <v>167</v>
      </c>
      <c r="B207" t="s">
        <v>38</v>
      </c>
      <c r="C207" t="s">
        <v>143</v>
      </c>
      <c r="D207" s="15" t="s">
        <v>373</v>
      </c>
      <c r="F207" t="s">
        <v>169</v>
      </c>
      <c r="K207" t="s">
        <v>171</v>
      </c>
      <c r="L207" t="s">
        <v>365</v>
      </c>
      <c r="M207" t="s">
        <v>366</v>
      </c>
    </row>
    <row r="208" spans="1:22" x14ac:dyDescent="0.25">
      <c r="A208" t="s">
        <v>167</v>
      </c>
      <c r="B208" t="s">
        <v>38</v>
      </c>
      <c r="C208" t="s">
        <v>377</v>
      </c>
      <c r="D208" s="15" t="s">
        <v>374</v>
      </c>
      <c r="F208" t="s">
        <v>169</v>
      </c>
      <c r="K208" t="s">
        <v>171</v>
      </c>
      <c r="L208" t="s">
        <v>365</v>
      </c>
      <c r="M208" t="s">
        <v>366</v>
      </c>
    </row>
    <row r="209" spans="1:13" ht="45" x14ac:dyDescent="0.25">
      <c r="A209" t="s">
        <v>167</v>
      </c>
      <c r="B209" t="s">
        <v>38</v>
      </c>
      <c r="C209" t="s">
        <v>378</v>
      </c>
      <c r="D209" s="15" t="s">
        <v>375</v>
      </c>
      <c r="F209" t="s">
        <v>169</v>
      </c>
      <c r="K209" t="s">
        <v>171</v>
      </c>
      <c r="L209" t="s">
        <v>365</v>
      </c>
      <c r="M209" t="s">
        <v>366</v>
      </c>
    </row>
    <row r="210" spans="1:13" ht="60" x14ac:dyDescent="0.25">
      <c r="A210" t="s">
        <v>167</v>
      </c>
      <c r="B210" t="s">
        <v>38</v>
      </c>
      <c r="C210" t="s">
        <v>379</v>
      </c>
      <c r="D210" s="15" t="s">
        <v>376</v>
      </c>
      <c r="E210" t="s">
        <v>457</v>
      </c>
      <c r="F210" t="s">
        <v>169</v>
      </c>
      <c r="K210" t="s">
        <v>171</v>
      </c>
      <c r="L210" t="s">
        <v>365</v>
      </c>
      <c r="M210" t="s">
        <v>366</v>
      </c>
    </row>
    <row r="211" spans="1:13" x14ac:dyDescent="0.25">
      <c r="A211" t="s">
        <v>167</v>
      </c>
      <c r="B211" t="s">
        <v>32</v>
      </c>
      <c r="C211">
        <v>4.3</v>
      </c>
      <c r="D211" s="15" t="s">
        <v>380</v>
      </c>
      <c r="F211" t="s">
        <v>169</v>
      </c>
      <c r="K211" t="s">
        <v>171</v>
      </c>
      <c r="L211" t="s">
        <v>365</v>
      </c>
      <c r="M211" t="s">
        <v>366</v>
      </c>
    </row>
    <row r="212" spans="1:13" ht="60" x14ac:dyDescent="0.25">
      <c r="A212" t="s">
        <v>167</v>
      </c>
      <c r="B212" t="s">
        <v>38</v>
      </c>
      <c r="C212" t="s">
        <v>146</v>
      </c>
      <c r="D212" s="15" t="s">
        <v>381</v>
      </c>
      <c r="F212" t="s">
        <v>169</v>
      </c>
      <c r="K212" t="s">
        <v>171</v>
      </c>
      <c r="L212" t="s">
        <v>365</v>
      </c>
      <c r="M212" t="s">
        <v>366</v>
      </c>
    </row>
    <row r="213" spans="1:13" ht="30" x14ac:dyDescent="0.25">
      <c r="A213" t="s">
        <v>167</v>
      </c>
      <c r="B213" t="s">
        <v>38</v>
      </c>
      <c r="C213" t="s">
        <v>147</v>
      </c>
      <c r="D213" s="15" t="s">
        <v>382</v>
      </c>
      <c r="F213" t="s">
        <v>169</v>
      </c>
      <c r="K213" t="s">
        <v>171</v>
      </c>
      <c r="L213" t="s">
        <v>365</v>
      </c>
      <c r="M213" t="s">
        <v>366</v>
      </c>
    </row>
    <row r="214" spans="1:13" ht="30" x14ac:dyDescent="0.25">
      <c r="A214" t="s">
        <v>167</v>
      </c>
      <c r="B214" t="s">
        <v>38</v>
      </c>
      <c r="C214" t="s">
        <v>386</v>
      </c>
      <c r="D214" s="15" t="s">
        <v>383</v>
      </c>
      <c r="E214" t="s">
        <v>457</v>
      </c>
      <c r="F214" t="s">
        <v>169</v>
      </c>
      <c r="K214" t="s">
        <v>171</v>
      </c>
      <c r="L214" t="s">
        <v>365</v>
      </c>
      <c r="M214" t="s">
        <v>366</v>
      </c>
    </row>
    <row r="215" spans="1:13" ht="75" x14ac:dyDescent="0.25">
      <c r="A215" t="s">
        <v>167</v>
      </c>
      <c r="B215" t="s">
        <v>38</v>
      </c>
      <c r="C215" t="s">
        <v>387</v>
      </c>
      <c r="D215" s="15" t="s">
        <v>384</v>
      </c>
      <c r="F215" t="s">
        <v>169</v>
      </c>
      <c r="K215" t="s">
        <v>171</v>
      </c>
      <c r="L215" t="s">
        <v>365</v>
      </c>
      <c r="M215" t="s">
        <v>366</v>
      </c>
    </row>
    <row r="216" spans="1:13" ht="45" x14ac:dyDescent="0.25">
      <c r="A216" t="s">
        <v>167</v>
      </c>
      <c r="B216" t="s">
        <v>38</v>
      </c>
      <c r="C216" t="s">
        <v>388</v>
      </c>
      <c r="D216" s="15" t="s">
        <v>385</v>
      </c>
      <c r="F216" t="s">
        <v>169</v>
      </c>
      <c r="K216" t="s">
        <v>171</v>
      </c>
      <c r="L216" t="s">
        <v>365</v>
      </c>
      <c r="M216" t="s">
        <v>366</v>
      </c>
    </row>
    <row r="217" spans="1:13" hidden="1" x14ac:dyDescent="0.25">
      <c r="A217" t="s">
        <v>167</v>
      </c>
      <c r="B217" t="s">
        <v>154</v>
      </c>
      <c r="C217" t="s">
        <v>231</v>
      </c>
      <c r="D217" s="15" t="s">
        <v>391</v>
      </c>
    </row>
    <row r="218" spans="1:13" ht="30" hidden="1" x14ac:dyDescent="0.25">
      <c r="A218" t="s">
        <v>167</v>
      </c>
      <c r="B218" t="s">
        <v>154</v>
      </c>
      <c r="C218" t="s">
        <v>237</v>
      </c>
      <c r="D218" s="15" t="s">
        <v>392</v>
      </c>
    </row>
    <row r="219" spans="1:13" ht="30" hidden="1" x14ac:dyDescent="0.25">
      <c r="A219" t="s">
        <v>167</v>
      </c>
      <c r="B219" t="s">
        <v>154</v>
      </c>
      <c r="C219" t="s">
        <v>395</v>
      </c>
      <c r="D219" s="15" t="s">
        <v>393</v>
      </c>
    </row>
    <row r="220" spans="1:13" ht="30" hidden="1" x14ac:dyDescent="0.25">
      <c r="A220" t="s">
        <v>167</v>
      </c>
      <c r="B220" t="s">
        <v>154</v>
      </c>
      <c r="C220" t="s">
        <v>396</v>
      </c>
      <c r="D220" s="15" t="s">
        <v>394</v>
      </c>
    </row>
    <row r="221" spans="1:13" x14ac:dyDescent="0.25">
      <c r="A221" t="s">
        <v>403</v>
      </c>
      <c r="B221" t="s">
        <v>23</v>
      </c>
      <c r="C221">
        <v>1</v>
      </c>
      <c r="D221" s="15" t="s">
        <v>404</v>
      </c>
      <c r="K221" t="s">
        <v>405</v>
      </c>
    </row>
    <row r="222" spans="1:13" ht="45" x14ac:dyDescent="0.25">
      <c r="A222" t="s">
        <v>403</v>
      </c>
      <c r="B222" t="s">
        <v>32</v>
      </c>
      <c r="C222">
        <v>1.1000000000000001</v>
      </c>
      <c r="D222" s="15" t="s">
        <v>406</v>
      </c>
      <c r="K222" t="s">
        <v>405</v>
      </c>
    </row>
    <row r="223" spans="1:13" ht="60" x14ac:dyDescent="0.25">
      <c r="A223" t="s">
        <v>403</v>
      </c>
      <c r="B223" t="s">
        <v>38</v>
      </c>
      <c r="C223" t="s">
        <v>39</v>
      </c>
      <c r="D223" s="15" t="s">
        <v>407</v>
      </c>
      <c r="K223" t="s">
        <v>405</v>
      </c>
    </row>
    <row r="224" spans="1:13" ht="30" x14ac:dyDescent="0.25">
      <c r="A224" t="s">
        <v>403</v>
      </c>
      <c r="B224" t="s">
        <v>38</v>
      </c>
      <c r="C224" t="s">
        <v>40</v>
      </c>
      <c r="D224" s="15" t="s">
        <v>408</v>
      </c>
      <c r="K224" t="s">
        <v>405</v>
      </c>
    </row>
    <row r="225" spans="1:12" ht="30" x14ac:dyDescent="0.25">
      <c r="A225" t="s">
        <v>403</v>
      </c>
      <c r="B225" t="s">
        <v>32</v>
      </c>
      <c r="C225">
        <v>1.2</v>
      </c>
      <c r="D225" s="15" t="s">
        <v>409</v>
      </c>
      <c r="K225" t="s">
        <v>405</v>
      </c>
    </row>
    <row r="226" spans="1:12" ht="30" x14ac:dyDescent="0.25">
      <c r="A226" t="s">
        <v>403</v>
      </c>
      <c r="B226" t="s">
        <v>38</v>
      </c>
      <c r="C226" t="s">
        <v>45</v>
      </c>
      <c r="D226" s="15" t="s">
        <v>410</v>
      </c>
      <c r="K226" t="s">
        <v>405</v>
      </c>
    </row>
    <row r="227" spans="1:12" ht="30" x14ac:dyDescent="0.25">
      <c r="A227" t="s">
        <v>403</v>
      </c>
      <c r="B227" t="s">
        <v>38</v>
      </c>
      <c r="C227" t="s">
        <v>182</v>
      </c>
      <c r="D227" s="15" t="s">
        <v>411</v>
      </c>
      <c r="K227" t="s">
        <v>405</v>
      </c>
    </row>
    <row r="228" spans="1:12" ht="30" x14ac:dyDescent="0.25">
      <c r="A228" t="s">
        <v>403</v>
      </c>
      <c r="B228" t="s">
        <v>38</v>
      </c>
      <c r="C228" t="s">
        <v>183</v>
      </c>
      <c r="D228" s="15" t="s">
        <v>412</v>
      </c>
      <c r="K228" t="s">
        <v>405</v>
      </c>
    </row>
    <row r="229" spans="1:12" x14ac:dyDescent="0.25">
      <c r="A229" t="s">
        <v>403</v>
      </c>
      <c r="B229" t="s">
        <v>32</v>
      </c>
      <c r="C229">
        <v>1.3</v>
      </c>
      <c r="D229" s="15" t="s">
        <v>413</v>
      </c>
      <c r="K229" t="s">
        <v>405</v>
      </c>
    </row>
    <row r="230" spans="1:12" ht="45" x14ac:dyDescent="0.25">
      <c r="A230" t="s">
        <v>403</v>
      </c>
      <c r="B230" t="s">
        <v>38</v>
      </c>
      <c r="C230" t="s">
        <v>52</v>
      </c>
      <c r="D230" s="15" t="s">
        <v>414</v>
      </c>
      <c r="K230" t="s">
        <v>405</v>
      </c>
    </row>
    <row r="231" spans="1:12" ht="30" x14ac:dyDescent="0.25">
      <c r="A231" t="s">
        <v>403</v>
      </c>
      <c r="B231" t="s">
        <v>38</v>
      </c>
      <c r="C231" t="s">
        <v>53</v>
      </c>
      <c r="D231" s="15" t="s">
        <v>415</v>
      </c>
      <c r="E231" s="18"/>
      <c r="K231" t="s">
        <v>405</v>
      </c>
    </row>
    <row r="232" spans="1:12" ht="60" x14ac:dyDescent="0.25">
      <c r="A232" t="s">
        <v>403</v>
      </c>
      <c r="B232" t="s">
        <v>38</v>
      </c>
      <c r="C232" t="s">
        <v>54</v>
      </c>
      <c r="D232" s="15" t="s">
        <v>416</v>
      </c>
      <c r="E232" t="s">
        <v>457</v>
      </c>
      <c r="K232" t="s">
        <v>405</v>
      </c>
    </row>
    <row r="233" spans="1:12" x14ac:dyDescent="0.25">
      <c r="A233" t="s">
        <v>403</v>
      </c>
      <c r="B233" t="s">
        <v>23</v>
      </c>
      <c r="C233">
        <v>2</v>
      </c>
      <c r="D233" s="15" t="s">
        <v>417</v>
      </c>
      <c r="E233" s="18"/>
      <c r="K233" t="s">
        <v>418</v>
      </c>
      <c r="L233" t="s">
        <v>419</v>
      </c>
    </row>
    <row r="234" spans="1:12" x14ac:dyDescent="0.25">
      <c r="A234" t="s">
        <v>403</v>
      </c>
      <c r="B234" t="s">
        <v>32</v>
      </c>
      <c r="C234">
        <v>2.1</v>
      </c>
      <c r="D234" s="15" t="s">
        <v>420</v>
      </c>
      <c r="E234" s="18"/>
      <c r="K234" t="s">
        <v>418</v>
      </c>
      <c r="L234" t="s">
        <v>419</v>
      </c>
    </row>
    <row r="235" spans="1:12" ht="60" x14ac:dyDescent="0.25">
      <c r="A235" t="s">
        <v>403</v>
      </c>
      <c r="B235" t="s">
        <v>38</v>
      </c>
      <c r="C235" t="s">
        <v>63</v>
      </c>
      <c r="D235" s="15" t="s">
        <v>421</v>
      </c>
      <c r="K235" t="s">
        <v>418</v>
      </c>
      <c r="L235" t="s">
        <v>419</v>
      </c>
    </row>
    <row r="236" spans="1:12" ht="30" x14ac:dyDescent="0.25">
      <c r="A236" t="s">
        <v>403</v>
      </c>
      <c r="B236" t="s">
        <v>38</v>
      </c>
      <c r="C236" t="s">
        <v>64</v>
      </c>
      <c r="D236" s="15" t="s">
        <v>422</v>
      </c>
      <c r="K236" t="s">
        <v>418</v>
      </c>
      <c r="L236" t="s">
        <v>419</v>
      </c>
    </row>
    <row r="237" spans="1:12" x14ac:dyDescent="0.25">
      <c r="A237" t="s">
        <v>403</v>
      </c>
      <c r="B237" t="s">
        <v>32</v>
      </c>
      <c r="C237">
        <v>2.2000000000000002</v>
      </c>
      <c r="D237" s="15" t="s">
        <v>423</v>
      </c>
      <c r="K237" t="s">
        <v>418</v>
      </c>
      <c r="L237" t="s">
        <v>419</v>
      </c>
    </row>
    <row r="238" spans="1:12" ht="60" x14ac:dyDescent="0.25">
      <c r="A238" t="s">
        <v>403</v>
      </c>
      <c r="B238" t="s">
        <v>38</v>
      </c>
      <c r="C238" t="s">
        <v>71</v>
      </c>
      <c r="D238" s="15" t="s">
        <v>424</v>
      </c>
      <c r="K238" t="s">
        <v>418</v>
      </c>
      <c r="L238" t="s">
        <v>419</v>
      </c>
    </row>
    <row r="239" spans="1:12" ht="45" x14ac:dyDescent="0.25">
      <c r="A239" t="s">
        <v>403</v>
      </c>
      <c r="B239" t="s">
        <v>38</v>
      </c>
      <c r="C239" t="s">
        <v>72</v>
      </c>
      <c r="D239" s="15" t="s">
        <v>425</v>
      </c>
      <c r="K239" t="s">
        <v>418</v>
      </c>
      <c r="L239" t="s">
        <v>419</v>
      </c>
    </row>
    <row r="240" spans="1:12" ht="60" x14ac:dyDescent="0.25">
      <c r="A240" t="s">
        <v>403</v>
      </c>
      <c r="B240" t="s">
        <v>38</v>
      </c>
      <c r="C240" t="s">
        <v>73</v>
      </c>
      <c r="D240" s="15" t="s">
        <v>426</v>
      </c>
      <c r="E240" s="18"/>
      <c r="K240" t="s">
        <v>418</v>
      </c>
      <c r="L240" t="s">
        <v>419</v>
      </c>
    </row>
    <row r="241" spans="1:22" x14ac:dyDescent="0.25">
      <c r="A241" t="s">
        <v>403</v>
      </c>
      <c r="B241" t="s">
        <v>23</v>
      </c>
      <c r="C241">
        <v>3</v>
      </c>
      <c r="D241" s="15" t="s">
        <v>427</v>
      </c>
      <c r="K241" t="s">
        <v>419</v>
      </c>
      <c r="L241" t="s">
        <v>428</v>
      </c>
    </row>
    <row r="242" spans="1:22" ht="45" x14ac:dyDescent="0.25">
      <c r="A242" t="s">
        <v>403</v>
      </c>
      <c r="B242" t="s">
        <v>32</v>
      </c>
      <c r="C242">
        <v>3.1</v>
      </c>
      <c r="D242" s="15" t="s">
        <v>429</v>
      </c>
      <c r="E242" t="s">
        <v>457</v>
      </c>
      <c r="K242" t="s">
        <v>419</v>
      </c>
      <c r="L242" t="s">
        <v>428</v>
      </c>
    </row>
    <row r="243" spans="1:22" ht="30" x14ac:dyDescent="0.25">
      <c r="A243" t="s">
        <v>403</v>
      </c>
      <c r="B243" t="s">
        <v>38</v>
      </c>
      <c r="C243" t="s">
        <v>106</v>
      </c>
      <c r="D243" s="15" t="s">
        <v>430</v>
      </c>
      <c r="E243" s="18" t="s">
        <v>457</v>
      </c>
      <c r="K243" t="s">
        <v>419</v>
      </c>
      <c r="L243" t="s">
        <v>428</v>
      </c>
    </row>
    <row r="244" spans="1:22" x14ac:dyDescent="0.25">
      <c r="A244" t="s">
        <v>403</v>
      </c>
      <c r="B244" t="s">
        <v>38</v>
      </c>
      <c r="C244" t="s">
        <v>107</v>
      </c>
      <c r="D244" s="15" t="s">
        <v>431</v>
      </c>
      <c r="E244" t="s">
        <v>457</v>
      </c>
      <c r="K244" t="s">
        <v>419</v>
      </c>
      <c r="L244" t="s">
        <v>428</v>
      </c>
    </row>
    <row r="245" spans="1:22" ht="45" x14ac:dyDescent="0.25">
      <c r="A245" t="s">
        <v>403</v>
      </c>
      <c r="B245" t="s">
        <v>38</v>
      </c>
      <c r="C245" t="s">
        <v>108</v>
      </c>
      <c r="D245" s="15" t="s">
        <v>432</v>
      </c>
      <c r="E245" t="s">
        <v>457</v>
      </c>
      <c r="K245" t="s">
        <v>419</v>
      </c>
      <c r="L245" t="s">
        <v>428</v>
      </c>
    </row>
    <row r="246" spans="1:22" x14ac:dyDescent="0.25">
      <c r="A246" t="s">
        <v>403</v>
      </c>
      <c r="B246" t="s">
        <v>32</v>
      </c>
      <c r="C246">
        <v>3.2</v>
      </c>
      <c r="D246" s="15" t="s">
        <v>433</v>
      </c>
      <c r="E246" s="18"/>
      <c r="K246" t="s">
        <v>419</v>
      </c>
      <c r="L246" t="s">
        <v>428</v>
      </c>
    </row>
    <row r="247" spans="1:22" ht="30" x14ac:dyDescent="0.25">
      <c r="A247" t="s">
        <v>403</v>
      </c>
      <c r="B247" t="s">
        <v>38</v>
      </c>
      <c r="C247" t="s">
        <v>114</v>
      </c>
      <c r="D247" s="15" t="s">
        <v>434</v>
      </c>
      <c r="E247" s="18" t="s">
        <v>457</v>
      </c>
      <c r="K247" t="s">
        <v>419</v>
      </c>
      <c r="L247" t="s">
        <v>428</v>
      </c>
    </row>
    <row r="248" spans="1:22" ht="30" x14ac:dyDescent="0.25">
      <c r="A248" t="s">
        <v>403</v>
      </c>
      <c r="B248" t="s">
        <v>38</v>
      </c>
      <c r="C248" t="s">
        <v>115</v>
      </c>
      <c r="D248" s="15" t="s">
        <v>435</v>
      </c>
      <c r="E248" s="18" t="s">
        <v>457</v>
      </c>
      <c r="K248" t="s">
        <v>419</v>
      </c>
      <c r="L248" t="s">
        <v>428</v>
      </c>
    </row>
    <row r="249" spans="1:22" ht="30" x14ac:dyDescent="0.25">
      <c r="A249" t="s">
        <v>403</v>
      </c>
      <c r="B249" t="s">
        <v>38</v>
      </c>
      <c r="C249" t="s">
        <v>352</v>
      </c>
      <c r="D249" s="15" t="s">
        <v>436</v>
      </c>
      <c r="E249" t="s">
        <v>457</v>
      </c>
      <c r="K249" t="s">
        <v>419</v>
      </c>
      <c r="L249" t="s">
        <v>428</v>
      </c>
    </row>
    <row r="250" spans="1:22" ht="45" x14ac:dyDescent="0.25">
      <c r="A250" t="s">
        <v>403</v>
      </c>
      <c r="B250" t="s">
        <v>38</v>
      </c>
      <c r="C250" t="s">
        <v>353</v>
      </c>
      <c r="D250" s="15" t="s">
        <v>437</v>
      </c>
      <c r="E250" s="18"/>
      <c r="K250" t="s">
        <v>419</v>
      </c>
      <c r="L250" t="s">
        <v>428</v>
      </c>
    </row>
    <row r="251" spans="1:22" x14ac:dyDescent="0.25">
      <c r="A251" t="s">
        <v>403</v>
      </c>
      <c r="B251" t="s">
        <v>32</v>
      </c>
      <c r="C251">
        <v>3.3</v>
      </c>
      <c r="D251" s="15" t="s">
        <v>438</v>
      </c>
      <c r="E251" s="18"/>
      <c r="K251" t="s">
        <v>419</v>
      </c>
      <c r="L251" t="s">
        <v>428</v>
      </c>
    </row>
    <row r="252" spans="1:22" ht="45" x14ac:dyDescent="0.25">
      <c r="A252" t="s">
        <v>403</v>
      </c>
      <c r="B252" t="s">
        <v>38</v>
      </c>
      <c r="C252" t="s">
        <v>118</v>
      </c>
      <c r="D252" s="15" t="s">
        <v>439</v>
      </c>
      <c r="E252" s="18"/>
      <c r="K252" t="s">
        <v>419</v>
      </c>
      <c r="L252" t="s">
        <v>428</v>
      </c>
    </row>
    <row r="253" spans="1:22" x14ac:dyDescent="0.25">
      <c r="A253" t="s">
        <v>403</v>
      </c>
      <c r="B253" t="s">
        <v>23</v>
      </c>
      <c r="C253">
        <v>4</v>
      </c>
      <c r="D253" s="15" t="s">
        <v>440</v>
      </c>
      <c r="K253" t="s">
        <v>441</v>
      </c>
    </row>
    <row r="254" spans="1:22" hidden="1" x14ac:dyDescent="0.25">
      <c r="A254" t="s">
        <v>403</v>
      </c>
      <c r="B254" t="s">
        <v>149</v>
      </c>
      <c r="C254">
        <v>4</v>
      </c>
      <c r="D254" s="15" t="s">
        <v>453</v>
      </c>
      <c r="K254" t="s">
        <v>441</v>
      </c>
      <c r="V254" t="s">
        <v>153</v>
      </c>
    </row>
    <row r="255" spans="1:22" ht="30" x14ac:dyDescent="0.25">
      <c r="A255" t="s">
        <v>403</v>
      </c>
      <c r="B255" t="s">
        <v>32</v>
      </c>
      <c r="C255">
        <v>4.0999999999999996</v>
      </c>
      <c r="D255" s="15" t="s">
        <v>442</v>
      </c>
      <c r="K255" t="s">
        <v>441</v>
      </c>
    </row>
    <row r="256" spans="1:22" ht="30" x14ac:dyDescent="0.25">
      <c r="A256" t="s">
        <v>403</v>
      </c>
      <c r="B256" t="s">
        <v>38</v>
      </c>
      <c r="C256" t="s">
        <v>134</v>
      </c>
      <c r="D256" s="15" t="s">
        <v>443</v>
      </c>
      <c r="K256" t="s">
        <v>441</v>
      </c>
    </row>
    <row r="257" spans="1:22" ht="30" x14ac:dyDescent="0.25">
      <c r="A257" t="s">
        <v>403</v>
      </c>
      <c r="B257" t="s">
        <v>38</v>
      </c>
      <c r="C257" t="s">
        <v>135</v>
      </c>
      <c r="D257" s="15" t="s">
        <v>444</v>
      </c>
      <c r="K257" t="s">
        <v>441</v>
      </c>
    </row>
    <row r="258" spans="1:22" ht="30" x14ac:dyDescent="0.25">
      <c r="A258" t="s">
        <v>403</v>
      </c>
      <c r="B258" t="s">
        <v>38</v>
      </c>
      <c r="C258" t="s">
        <v>136</v>
      </c>
      <c r="D258" s="15" t="s">
        <v>445</v>
      </c>
      <c r="E258" s="18" t="s">
        <v>457</v>
      </c>
      <c r="K258" t="s">
        <v>441</v>
      </c>
    </row>
    <row r="259" spans="1:22" ht="30" x14ac:dyDescent="0.25">
      <c r="A259" t="s">
        <v>403</v>
      </c>
      <c r="B259" t="s">
        <v>38</v>
      </c>
      <c r="C259" t="s">
        <v>137</v>
      </c>
      <c r="D259" s="15" t="s">
        <v>446</v>
      </c>
      <c r="K259" t="s">
        <v>441</v>
      </c>
    </row>
    <row r="260" spans="1:22" ht="30" x14ac:dyDescent="0.25">
      <c r="A260" t="s">
        <v>403</v>
      </c>
      <c r="B260" t="s">
        <v>38</v>
      </c>
      <c r="C260" t="s">
        <v>450</v>
      </c>
      <c r="D260" s="15" t="s">
        <v>447</v>
      </c>
      <c r="K260" t="s">
        <v>441</v>
      </c>
    </row>
    <row r="261" spans="1:22" ht="30" x14ac:dyDescent="0.25">
      <c r="A261" t="s">
        <v>403</v>
      </c>
      <c r="B261" t="s">
        <v>38</v>
      </c>
      <c r="C261" t="s">
        <v>451</v>
      </c>
      <c r="D261" s="15" t="s">
        <v>448</v>
      </c>
      <c r="K261" t="s">
        <v>441</v>
      </c>
    </row>
    <row r="262" spans="1:22" ht="45" x14ac:dyDescent="0.25">
      <c r="A262" t="s">
        <v>403</v>
      </c>
      <c r="B262" t="s">
        <v>38</v>
      </c>
      <c r="C262" t="s">
        <v>452</v>
      </c>
      <c r="D262" s="15" t="s">
        <v>449</v>
      </c>
      <c r="K262" t="s">
        <v>441</v>
      </c>
    </row>
    <row r="263" spans="1:22" ht="30" hidden="1" x14ac:dyDescent="0.25">
      <c r="A263" t="s">
        <v>403</v>
      </c>
      <c r="B263" t="s">
        <v>154</v>
      </c>
      <c r="C263" t="s">
        <v>231</v>
      </c>
      <c r="D263" s="15" t="s">
        <v>454</v>
      </c>
      <c r="K263" t="s">
        <v>441</v>
      </c>
    </row>
    <row r="264" spans="1:22" hidden="1" x14ac:dyDescent="0.25">
      <c r="A264" t="s">
        <v>403</v>
      </c>
      <c r="B264" t="s">
        <v>154</v>
      </c>
      <c r="C264" t="s">
        <v>237</v>
      </c>
      <c r="D264" s="15" t="s">
        <v>455</v>
      </c>
      <c r="K264" t="s">
        <v>441</v>
      </c>
    </row>
    <row r="265" spans="1:22" ht="30" hidden="1" x14ac:dyDescent="0.25">
      <c r="A265" t="s">
        <v>403</v>
      </c>
      <c r="B265" t="s">
        <v>154</v>
      </c>
      <c r="C265" t="s">
        <v>395</v>
      </c>
      <c r="D265" s="15" t="s">
        <v>456</v>
      </c>
      <c r="K265" t="s">
        <v>441</v>
      </c>
    </row>
    <row r="266" spans="1:22" x14ac:dyDescent="0.25">
      <c r="A266" s="3" t="s">
        <v>458</v>
      </c>
      <c r="B266" s="3" t="s">
        <v>23</v>
      </c>
      <c r="C266" s="3">
        <v>1</v>
      </c>
      <c r="D266" s="15" t="s">
        <v>459</v>
      </c>
      <c r="E266" s="18"/>
      <c r="F266" s="3" t="s">
        <v>460</v>
      </c>
      <c r="G266" s="3"/>
      <c r="H266" s="3"/>
      <c r="I266" s="3"/>
      <c r="J266" s="3"/>
      <c r="K266" s="3" t="s">
        <v>461</v>
      </c>
      <c r="L266" s="3"/>
      <c r="M266" s="3"/>
      <c r="N266" s="3"/>
      <c r="O266" s="3"/>
      <c r="P266" s="3"/>
      <c r="Q266" s="3"/>
      <c r="R266" s="3"/>
      <c r="S266" s="3"/>
      <c r="T266" s="3"/>
      <c r="U266" s="3"/>
      <c r="V266" s="3"/>
    </row>
    <row r="267" spans="1:22" hidden="1" x14ac:dyDescent="0.25">
      <c r="A267" s="3" t="s">
        <v>458</v>
      </c>
      <c r="B267" s="3" t="s">
        <v>149</v>
      </c>
      <c r="C267" s="3">
        <v>1</v>
      </c>
      <c r="D267" s="15" t="s">
        <v>462</v>
      </c>
      <c r="E267" s="3"/>
      <c r="F267" s="3" t="s">
        <v>460</v>
      </c>
      <c r="G267" s="3"/>
      <c r="H267" s="3"/>
      <c r="I267" s="3"/>
      <c r="J267" s="3"/>
      <c r="K267" s="3" t="s">
        <v>461</v>
      </c>
      <c r="L267" s="3"/>
      <c r="M267" s="3"/>
      <c r="N267" s="3"/>
      <c r="O267" s="3"/>
      <c r="P267" s="3"/>
      <c r="Q267" s="3"/>
      <c r="R267" s="3"/>
      <c r="S267" s="3"/>
      <c r="T267" s="3"/>
      <c r="U267" s="3"/>
      <c r="V267" s="3" t="s">
        <v>463</v>
      </c>
    </row>
    <row r="268" spans="1:22" hidden="1" x14ac:dyDescent="0.25">
      <c r="A268" s="3" t="s">
        <v>458</v>
      </c>
      <c r="B268" s="3" t="s">
        <v>149</v>
      </c>
      <c r="C268" s="3">
        <v>1</v>
      </c>
      <c r="D268" s="15" t="s">
        <v>464</v>
      </c>
      <c r="E268" s="3"/>
      <c r="F268" s="3" t="s">
        <v>460</v>
      </c>
      <c r="G268" s="3"/>
      <c r="H268" s="3"/>
      <c r="I268" s="3"/>
      <c r="J268" s="3"/>
      <c r="K268" s="3" t="s">
        <v>461</v>
      </c>
      <c r="L268" s="3"/>
      <c r="M268" s="3"/>
      <c r="N268" s="3"/>
      <c r="O268" s="3"/>
      <c r="P268" s="3"/>
      <c r="Q268" s="3"/>
      <c r="R268" s="3"/>
      <c r="S268" s="3"/>
      <c r="T268" s="3"/>
      <c r="U268" s="3"/>
      <c r="V268" s="3" t="s">
        <v>465</v>
      </c>
    </row>
    <row r="269" spans="1:22" hidden="1" x14ac:dyDescent="0.25">
      <c r="A269" s="3" t="s">
        <v>458</v>
      </c>
      <c r="B269" s="3" t="s">
        <v>149</v>
      </c>
      <c r="C269" s="3">
        <v>1</v>
      </c>
      <c r="D269" s="15" t="s">
        <v>466</v>
      </c>
      <c r="E269" s="3"/>
      <c r="F269" s="3" t="s">
        <v>460</v>
      </c>
      <c r="G269" s="3"/>
      <c r="H269" s="3"/>
      <c r="I269" s="3"/>
      <c r="J269" s="3"/>
      <c r="K269" s="3" t="s">
        <v>461</v>
      </c>
      <c r="L269" s="3"/>
      <c r="M269" s="3"/>
      <c r="N269" s="3"/>
      <c r="O269" s="3"/>
      <c r="P269" s="3"/>
      <c r="Q269" s="3"/>
      <c r="R269" s="3"/>
      <c r="S269" s="3"/>
      <c r="T269" s="3"/>
      <c r="U269" s="3"/>
      <c r="V269" s="3" t="s">
        <v>467</v>
      </c>
    </row>
    <row r="270" spans="1:22" hidden="1" x14ac:dyDescent="0.25">
      <c r="A270" s="3" t="s">
        <v>458</v>
      </c>
      <c r="B270" s="3" t="s">
        <v>149</v>
      </c>
      <c r="C270" s="3">
        <v>1</v>
      </c>
      <c r="D270" s="15" t="s">
        <v>468</v>
      </c>
      <c r="E270" s="3"/>
      <c r="F270" s="3" t="s">
        <v>460</v>
      </c>
      <c r="G270" s="3"/>
      <c r="H270" s="3"/>
      <c r="I270" s="3"/>
      <c r="J270" s="3"/>
      <c r="K270" s="3" t="s">
        <v>461</v>
      </c>
      <c r="L270" s="3"/>
      <c r="M270" s="3"/>
      <c r="N270" s="3"/>
      <c r="O270" s="3"/>
      <c r="P270" s="3"/>
      <c r="Q270" s="3"/>
      <c r="R270" s="3"/>
      <c r="S270" s="3"/>
      <c r="T270" s="3"/>
      <c r="U270" s="3"/>
      <c r="V270" s="3" t="s">
        <v>469</v>
      </c>
    </row>
    <row r="271" spans="1:22" x14ac:dyDescent="0.25">
      <c r="A271" s="3" t="s">
        <v>458</v>
      </c>
      <c r="B271" s="3" t="s">
        <v>32</v>
      </c>
      <c r="C271" s="3">
        <v>1.1000000000000001</v>
      </c>
      <c r="D271" s="15" t="s">
        <v>470</v>
      </c>
      <c r="E271" s="3"/>
      <c r="F271" s="3" t="s">
        <v>460</v>
      </c>
      <c r="G271" s="3"/>
      <c r="H271" s="3"/>
      <c r="I271" s="3"/>
      <c r="J271" s="3"/>
      <c r="K271" s="3" t="s">
        <v>461</v>
      </c>
      <c r="L271" s="3"/>
      <c r="M271" s="3"/>
      <c r="N271" s="3"/>
      <c r="O271" s="3"/>
      <c r="P271" s="3"/>
      <c r="Q271" s="3"/>
      <c r="R271" s="3"/>
      <c r="S271" s="3"/>
      <c r="T271" s="3"/>
      <c r="U271" s="3"/>
      <c r="V271" s="3"/>
    </row>
    <row r="272" spans="1:22" ht="45" x14ac:dyDescent="0.25">
      <c r="A272" s="3" t="s">
        <v>458</v>
      </c>
      <c r="B272" s="3" t="s">
        <v>38</v>
      </c>
      <c r="C272" s="3" t="s">
        <v>39</v>
      </c>
      <c r="D272" s="15" t="s">
        <v>471</v>
      </c>
      <c r="E272" s="3"/>
      <c r="F272" s="3" t="s">
        <v>460</v>
      </c>
      <c r="G272" s="3"/>
      <c r="H272" s="3"/>
      <c r="I272" s="3"/>
      <c r="J272" s="3"/>
      <c r="K272" s="3" t="s">
        <v>461</v>
      </c>
      <c r="L272" s="3"/>
      <c r="M272" s="3"/>
      <c r="N272" s="3"/>
      <c r="O272" s="3"/>
      <c r="P272" s="3"/>
      <c r="Q272" s="3"/>
      <c r="R272" s="3"/>
      <c r="S272" s="3"/>
      <c r="T272" s="3"/>
      <c r="U272" s="3"/>
      <c r="V272" s="3"/>
    </row>
    <row r="273" spans="1:22" ht="30" x14ac:dyDescent="0.25">
      <c r="A273" s="3" t="s">
        <v>458</v>
      </c>
      <c r="B273" s="3" t="s">
        <v>38</v>
      </c>
      <c r="C273" s="3" t="s">
        <v>40</v>
      </c>
      <c r="D273" s="15" t="s">
        <v>472</v>
      </c>
      <c r="E273" s="3"/>
      <c r="F273" s="3" t="s">
        <v>460</v>
      </c>
      <c r="G273" s="3"/>
      <c r="H273" s="3"/>
      <c r="I273" s="3"/>
      <c r="J273" s="3"/>
      <c r="K273" s="3" t="s">
        <v>461</v>
      </c>
      <c r="L273" s="3"/>
      <c r="M273" s="3"/>
      <c r="N273" s="3"/>
      <c r="O273" s="3"/>
      <c r="P273" s="3"/>
      <c r="Q273" s="3"/>
      <c r="R273" s="3"/>
      <c r="S273" s="3"/>
      <c r="T273" s="3"/>
      <c r="U273" s="3"/>
      <c r="V273" s="3"/>
    </row>
    <row r="274" spans="1:22" ht="45" x14ac:dyDescent="0.25">
      <c r="A274" s="3" t="s">
        <v>458</v>
      </c>
      <c r="B274" s="3" t="s">
        <v>38</v>
      </c>
      <c r="C274" s="3" t="s">
        <v>41</v>
      </c>
      <c r="D274" s="15" t="s">
        <v>473</v>
      </c>
      <c r="E274" s="3"/>
      <c r="F274" s="3" t="s">
        <v>460</v>
      </c>
      <c r="G274" s="3"/>
      <c r="H274" s="3"/>
      <c r="I274" s="3"/>
      <c r="J274" s="3"/>
      <c r="K274" s="3" t="s">
        <v>461</v>
      </c>
      <c r="L274" s="3"/>
      <c r="M274" s="3"/>
      <c r="N274" s="3"/>
      <c r="O274" s="3"/>
      <c r="P274" s="3"/>
      <c r="Q274" s="3"/>
      <c r="R274" s="3"/>
      <c r="S274" s="3"/>
      <c r="T274" s="3"/>
      <c r="U274" s="3"/>
      <c r="V274" s="3"/>
    </row>
    <row r="275" spans="1:22" ht="30" x14ac:dyDescent="0.25">
      <c r="A275" s="3" t="s">
        <v>458</v>
      </c>
      <c r="B275" s="3" t="s">
        <v>38</v>
      </c>
      <c r="C275" s="3" t="s">
        <v>42</v>
      </c>
      <c r="D275" s="15" t="s">
        <v>474</v>
      </c>
      <c r="E275" s="3"/>
      <c r="F275" s="3" t="s">
        <v>460</v>
      </c>
      <c r="G275" s="3"/>
      <c r="H275" s="3"/>
      <c r="I275" s="3"/>
      <c r="J275" s="3"/>
      <c r="K275" s="3" t="s">
        <v>461</v>
      </c>
      <c r="L275" s="3"/>
      <c r="M275" s="3"/>
      <c r="N275" s="3"/>
      <c r="O275" s="3"/>
      <c r="P275" s="3"/>
      <c r="Q275" s="3"/>
      <c r="R275" s="3"/>
      <c r="S275" s="3"/>
      <c r="T275" s="3"/>
      <c r="U275" s="3"/>
      <c r="V275" s="3"/>
    </row>
    <row r="276" spans="1:22" ht="45" x14ac:dyDescent="0.25">
      <c r="A276" s="3" t="s">
        <v>458</v>
      </c>
      <c r="B276" s="3" t="s">
        <v>38</v>
      </c>
      <c r="C276" s="3" t="s">
        <v>475</v>
      </c>
      <c r="D276" s="15" t="s">
        <v>476</v>
      </c>
      <c r="E276" s="3"/>
      <c r="F276" s="3" t="s">
        <v>460</v>
      </c>
      <c r="G276" s="3"/>
      <c r="H276" s="3"/>
      <c r="I276" s="3"/>
      <c r="J276" s="3"/>
      <c r="K276" s="3" t="s">
        <v>461</v>
      </c>
      <c r="L276" s="3"/>
      <c r="M276" s="3"/>
      <c r="N276" s="3"/>
      <c r="O276" s="3"/>
      <c r="P276" s="3"/>
      <c r="Q276" s="3"/>
      <c r="R276" s="3"/>
      <c r="S276" s="3"/>
      <c r="T276" s="3"/>
      <c r="U276" s="3"/>
      <c r="V276" s="3"/>
    </row>
    <row r="277" spans="1:22" x14ac:dyDescent="0.25">
      <c r="A277" s="3" t="s">
        <v>458</v>
      </c>
      <c r="B277" s="3" t="s">
        <v>32</v>
      </c>
      <c r="C277" s="3">
        <v>1.2</v>
      </c>
      <c r="D277" s="15" t="s">
        <v>477</v>
      </c>
      <c r="E277" s="18"/>
      <c r="F277" s="3" t="s">
        <v>460</v>
      </c>
      <c r="G277" s="3"/>
      <c r="H277" s="3"/>
      <c r="I277" s="3"/>
      <c r="J277" s="3"/>
      <c r="K277" s="3" t="s">
        <v>461</v>
      </c>
      <c r="L277" s="3"/>
      <c r="M277" s="3"/>
      <c r="N277" s="3"/>
      <c r="O277" s="3"/>
      <c r="P277" s="3"/>
      <c r="Q277" s="3"/>
      <c r="R277" s="3"/>
      <c r="S277" s="3"/>
      <c r="T277" s="3"/>
      <c r="U277" s="3"/>
      <c r="V277" s="3"/>
    </row>
    <row r="278" spans="1:22" ht="60" x14ac:dyDescent="0.25">
      <c r="A278" s="3" t="s">
        <v>458</v>
      </c>
      <c r="B278" s="3" t="s">
        <v>38</v>
      </c>
      <c r="C278" s="3" t="s">
        <v>45</v>
      </c>
      <c r="D278" s="15" t="s">
        <v>478</v>
      </c>
      <c r="E278" s="3"/>
      <c r="F278" s="3" t="s">
        <v>460</v>
      </c>
      <c r="G278" s="3"/>
      <c r="H278" s="3"/>
      <c r="I278" s="3"/>
      <c r="J278" s="3"/>
      <c r="K278" s="3" t="s">
        <v>461</v>
      </c>
      <c r="L278" s="3"/>
      <c r="M278" s="3"/>
      <c r="N278" s="3"/>
      <c r="O278" s="3"/>
      <c r="P278" s="3"/>
      <c r="Q278" s="3"/>
      <c r="R278" s="3"/>
      <c r="S278" s="3"/>
      <c r="T278" s="3"/>
      <c r="U278" s="3"/>
      <c r="V278" s="3"/>
    </row>
    <row r="279" spans="1:22" ht="45" x14ac:dyDescent="0.25">
      <c r="A279" s="3" t="s">
        <v>458</v>
      </c>
      <c r="B279" s="3" t="s">
        <v>38</v>
      </c>
      <c r="C279" s="3" t="s">
        <v>182</v>
      </c>
      <c r="D279" s="15" t="s">
        <v>479</v>
      </c>
      <c r="E279" s="3"/>
      <c r="F279" s="3" t="s">
        <v>460</v>
      </c>
      <c r="G279" s="3"/>
      <c r="H279" s="3"/>
      <c r="I279" s="3"/>
      <c r="J279" s="3"/>
      <c r="K279" s="3" t="s">
        <v>461</v>
      </c>
      <c r="L279" s="3"/>
      <c r="M279" s="3"/>
      <c r="N279" s="3"/>
      <c r="O279" s="3"/>
      <c r="P279" s="3"/>
      <c r="Q279" s="3"/>
      <c r="R279" s="3"/>
      <c r="S279" s="3"/>
      <c r="T279" s="3"/>
      <c r="U279" s="3"/>
      <c r="V279" s="3"/>
    </row>
    <row r="280" spans="1:22" ht="30" x14ac:dyDescent="0.25">
      <c r="A280" s="3" t="s">
        <v>458</v>
      </c>
      <c r="B280" s="3" t="s">
        <v>38</v>
      </c>
      <c r="C280" s="3" t="s">
        <v>183</v>
      </c>
      <c r="D280" s="15" t="s">
        <v>480</v>
      </c>
      <c r="E280" s="3"/>
      <c r="F280" s="3" t="s">
        <v>460</v>
      </c>
      <c r="G280" s="3"/>
      <c r="H280" s="3"/>
      <c r="I280" s="3"/>
      <c r="J280" s="3"/>
      <c r="K280" s="3" t="s">
        <v>461</v>
      </c>
      <c r="L280" s="3"/>
      <c r="M280" s="3"/>
      <c r="N280" s="3"/>
      <c r="O280" s="3"/>
      <c r="P280" s="3"/>
      <c r="Q280" s="3"/>
      <c r="R280" s="3"/>
      <c r="S280" s="3"/>
      <c r="T280" s="3"/>
      <c r="U280" s="3"/>
      <c r="V280" s="3"/>
    </row>
    <row r="281" spans="1:22" x14ac:dyDescent="0.25">
      <c r="A281" s="3" t="s">
        <v>458</v>
      </c>
      <c r="B281" s="3" t="s">
        <v>38</v>
      </c>
      <c r="C281" s="3" t="s">
        <v>184</v>
      </c>
      <c r="D281" s="15" t="s">
        <v>481</v>
      </c>
      <c r="E281" s="18"/>
      <c r="F281" s="3" t="s">
        <v>460</v>
      </c>
      <c r="G281" s="3"/>
      <c r="H281" s="3"/>
      <c r="I281" s="3"/>
      <c r="J281" s="3"/>
      <c r="K281" s="3" t="s">
        <v>461</v>
      </c>
      <c r="L281" s="3"/>
      <c r="M281" s="3"/>
      <c r="N281" s="3"/>
      <c r="O281" s="3"/>
      <c r="P281" s="3"/>
      <c r="Q281" s="3"/>
      <c r="R281" s="3"/>
      <c r="S281" s="3"/>
      <c r="T281" s="3"/>
      <c r="U281" s="3"/>
      <c r="V281" s="3"/>
    </row>
    <row r="282" spans="1:22" ht="45" x14ac:dyDescent="0.25">
      <c r="A282" s="3" t="s">
        <v>458</v>
      </c>
      <c r="B282" s="3" t="s">
        <v>38</v>
      </c>
      <c r="C282" s="3" t="s">
        <v>482</v>
      </c>
      <c r="D282" s="15" t="s">
        <v>483</v>
      </c>
      <c r="E282" s="3"/>
      <c r="F282" s="3" t="s">
        <v>460</v>
      </c>
      <c r="G282" s="3"/>
      <c r="H282" s="3"/>
      <c r="I282" s="3"/>
      <c r="J282" s="3"/>
      <c r="K282" s="3" t="s">
        <v>461</v>
      </c>
      <c r="L282" s="3"/>
      <c r="M282" s="3"/>
      <c r="N282" s="3"/>
      <c r="O282" s="3"/>
      <c r="P282" s="3"/>
      <c r="Q282" s="3"/>
      <c r="R282" s="3"/>
      <c r="S282" s="3"/>
      <c r="T282" s="3"/>
      <c r="U282" s="3"/>
      <c r="V282" s="3"/>
    </row>
    <row r="283" spans="1:22" ht="60" x14ac:dyDescent="0.25">
      <c r="A283" s="3" t="s">
        <v>458</v>
      </c>
      <c r="B283" s="3" t="s">
        <v>38</v>
      </c>
      <c r="C283" s="3" t="s">
        <v>484</v>
      </c>
      <c r="D283" s="15" t="s">
        <v>485</v>
      </c>
      <c r="E283" s="3"/>
      <c r="F283" s="3" t="s">
        <v>460</v>
      </c>
      <c r="G283" s="3"/>
      <c r="H283" s="3"/>
      <c r="I283" s="3"/>
      <c r="J283" s="3"/>
      <c r="K283" s="3" t="s">
        <v>461</v>
      </c>
      <c r="L283" s="3"/>
      <c r="M283" s="3"/>
      <c r="N283" s="3"/>
      <c r="O283" s="3"/>
      <c r="P283" s="3"/>
      <c r="Q283" s="3"/>
      <c r="R283" s="3"/>
      <c r="S283" s="3"/>
      <c r="T283" s="3"/>
      <c r="U283" s="3"/>
      <c r="V283" s="3"/>
    </row>
    <row r="284" spans="1:22" ht="30" x14ac:dyDescent="0.25">
      <c r="A284" s="3" t="s">
        <v>458</v>
      </c>
      <c r="B284" s="3" t="s">
        <v>38</v>
      </c>
      <c r="C284" s="3" t="s">
        <v>486</v>
      </c>
      <c r="D284" s="15" t="s">
        <v>487</v>
      </c>
      <c r="E284" s="3"/>
      <c r="F284" s="3" t="s">
        <v>460</v>
      </c>
      <c r="G284" s="3"/>
      <c r="H284" s="3"/>
      <c r="I284" s="3"/>
      <c r="J284" s="3"/>
      <c r="K284" s="3" t="s">
        <v>461</v>
      </c>
      <c r="L284" s="3"/>
      <c r="M284" s="3"/>
      <c r="N284" s="3"/>
      <c r="O284" s="3"/>
      <c r="P284" s="3"/>
      <c r="Q284" s="3"/>
      <c r="R284" s="3"/>
      <c r="S284" s="3"/>
      <c r="T284" s="3"/>
      <c r="U284" s="3"/>
      <c r="V284" s="3"/>
    </row>
    <row r="285" spans="1:22" ht="45" x14ac:dyDescent="0.25">
      <c r="A285" s="3" t="s">
        <v>458</v>
      </c>
      <c r="B285" s="3" t="s">
        <v>38</v>
      </c>
      <c r="C285" s="3" t="s">
        <v>488</v>
      </c>
      <c r="D285" s="15" t="s">
        <v>489</v>
      </c>
      <c r="E285" s="3"/>
      <c r="F285" s="3" t="s">
        <v>460</v>
      </c>
      <c r="G285" s="3"/>
      <c r="H285" s="3"/>
      <c r="I285" s="3"/>
      <c r="J285" s="3"/>
      <c r="K285" s="3" t="s">
        <v>461</v>
      </c>
      <c r="L285" s="3"/>
      <c r="M285" s="3"/>
      <c r="N285" s="3"/>
      <c r="O285" s="3"/>
      <c r="P285" s="3"/>
      <c r="Q285" s="3"/>
      <c r="R285" s="3"/>
      <c r="S285" s="3"/>
      <c r="T285" s="3"/>
      <c r="U285" s="3"/>
      <c r="V285" s="3"/>
    </row>
    <row r="286" spans="1:22" ht="45" x14ac:dyDescent="0.25">
      <c r="A286" s="3" t="s">
        <v>458</v>
      </c>
      <c r="B286" s="3" t="s">
        <v>38</v>
      </c>
      <c r="C286" s="3" t="s">
        <v>490</v>
      </c>
      <c r="D286" s="15" t="s">
        <v>491</v>
      </c>
      <c r="E286" s="18"/>
      <c r="F286" s="3" t="s">
        <v>460</v>
      </c>
      <c r="G286" s="3"/>
      <c r="H286" s="3"/>
      <c r="I286" s="3"/>
      <c r="J286" s="3"/>
      <c r="K286" s="3" t="s">
        <v>461</v>
      </c>
      <c r="L286" s="3"/>
      <c r="M286" s="3"/>
      <c r="N286" s="3"/>
      <c r="O286" s="3"/>
      <c r="P286" s="3"/>
      <c r="Q286" s="3"/>
      <c r="R286" s="3"/>
      <c r="S286" s="3"/>
      <c r="T286" s="3"/>
      <c r="U286" s="3"/>
      <c r="V286" s="3"/>
    </row>
    <row r="287" spans="1:22" x14ac:dyDescent="0.25">
      <c r="A287" s="3" t="s">
        <v>458</v>
      </c>
      <c r="B287" s="3" t="s">
        <v>23</v>
      </c>
      <c r="C287" s="3">
        <v>2</v>
      </c>
      <c r="D287" s="15" t="s">
        <v>492</v>
      </c>
      <c r="E287" s="18"/>
      <c r="F287" s="3" t="s">
        <v>460</v>
      </c>
      <c r="G287" s="3"/>
      <c r="H287" s="3"/>
      <c r="I287" s="3"/>
      <c r="J287" s="3"/>
      <c r="K287" s="3" t="s">
        <v>461</v>
      </c>
      <c r="L287" s="3"/>
      <c r="M287" s="3"/>
      <c r="N287" s="3"/>
      <c r="O287" s="3"/>
      <c r="P287" s="3"/>
      <c r="Q287" s="3"/>
      <c r="R287" s="3"/>
      <c r="S287" s="3"/>
      <c r="T287" s="3"/>
      <c r="U287" s="3"/>
      <c r="V287" s="3"/>
    </row>
    <row r="288" spans="1:22" hidden="1" x14ac:dyDescent="0.25">
      <c r="A288" s="3" t="s">
        <v>458</v>
      </c>
      <c r="B288" s="3" t="s">
        <v>149</v>
      </c>
      <c r="C288" s="3">
        <v>2</v>
      </c>
      <c r="D288" s="15" t="s">
        <v>493</v>
      </c>
      <c r="E288" s="3"/>
      <c r="F288" s="3" t="s">
        <v>460</v>
      </c>
      <c r="G288" s="3"/>
      <c r="H288" s="3"/>
      <c r="I288" s="3"/>
      <c r="J288" s="3"/>
      <c r="K288" s="3" t="s">
        <v>461</v>
      </c>
      <c r="L288" s="3"/>
      <c r="M288" s="3"/>
      <c r="N288" s="3"/>
      <c r="O288" s="3"/>
      <c r="P288" s="3"/>
      <c r="Q288" s="3"/>
      <c r="R288" s="3"/>
      <c r="S288" s="3"/>
      <c r="T288" s="3"/>
      <c r="U288" s="3"/>
      <c r="V288" s="3" t="s">
        <v>494</v>
      </c>
    </row>
    <row r="289" spans="1:22" hidden="1" x14ac:dyDescent="0.25">
      <c r="A289" s="3" t="s">
        <v>458</v>
      </c>
      <c r="B289" s="3" t="s">
        <v>149</v>
      </c>
      <c r="C289" s="3">
        <v>2</v>
      </c>
      <c r="D289" s="15" t="s">
        <v>495</v>
      </c>
      <c r="E289" s="3"/>
      <c r="F289" s="3" t="s">
        <v>460</v>
      </c>
      <c r="G289" s="3"/>
      <c r="H289" s="3"/>
      <c r="I289" s="3"/>
      <c r="J289" s="3"/>
      <c r="K289" s="3" t="s">
        <v>461</v>
      </c>
      <c r="L289" s="3"/>
      <c r="M289" s="3"/>
      <c r="N289" s="3"/>
      <c r="O289" s="3"/>
      <c r="P289" s="3"/>
      <c r="Q289" s="3"/>
      <c r="R289" s="3"/>
      <c r="S289" s="3"/>
      <c r="T289" s="3"/>
      <c r="U289" s="3"/>
      <c r="V289" s="3" t="s">
        <v>494</v>
      </c>
    </row>
    <row r="290" spans="1:22" hidden="1" x14ac:dyDescent="0.25">
      <c r="A290" s="3" t="s">
        <v>458</v>
      </c>
      <c r="B290" s="3" t="s">
        <v>149</v>
      </c>
      <c r="C290" s="3">
        <v>2</v>
      </c>
      <c r="D290" s="15" t="s">
        <v>496</v>
      </c>
      <c r="E290" s="3"/>
      <c r="F290" s="3" t="s">
        <v>460</v>
      </c>
      <c r="G290" s="3"/>
      <c r="H290" s="3"/>
      <c r="I290" s="3"/>
      <c r="J290" s="3"/>
      <c r="K290" s="3" t="s">
        <v>461</v>
      </c>
      <c r="L290" s="3"/>
      <c r="M290" s="3"/>
      <c r="N290" s="3"/>
      <c r="O290" s="3"/>
      <c r="P290" s="3"/>
      <c r="Q290" s="3"/>
      <c r="R290" s="3"/>
      <c r="S290" s="3"/>
      <c r="T290" s="3"/>
      <c r="U290" s="3"/>
      <c r="V290" s="3" t="s">
        <v>494</v>
      </c>
    </row>
    <row r="291" spans="1:22" hidden="1" x14ac:dyDescent="0.25">
      <c r="A291" s="3" t="s">
        <v>458</v>
      </c>
      <c r="B291" s="3" t="s">
        <v>149</v>
      </c>
      <c r="C291" s="3">
        <v>2</v>
      </c>
      <c r="D291" s="15" t="s">
        <v>497</v>
      </c>
      <c r="E291" s="3"/>
      <c r="F291" s="3" t="s">
        <v>460</v>
      </c>
      <c r="G291" s="3"/>
      <c r="H291" s="3"/>
      <c r="I291" s="3"/>
      <c r="J291" s="3"/>
      <c r="K291" s="3" t="s">
        <v>461</v>
      </c>
      <c r="L291" s="3"/>
      <c r="M291" s="3"/>
      <c r="N291" s="3"/>
      <c r="O291" s="3"/>
      <c r="P291" s="3"/>
      <c r="Q291" s="3"/>
      <c r="R291" s="3"/>
      <c r="S291" s="3"/>
      <c r="T291" s="3"/>
      <c r="U291" s="3"/>
      <c r="V291" s="3" t="s">
        <v>498</v>
      </c>
    </row>
    <row r="292" spans="1:22" hidden="1" x14ac:dyDescent="0.25">
      <c r="A292" s="3" t="s">
        <v>458</v>
      </c>
      <c r="B292" s="3" t="s">
        <v>149</v>
      </c>
      <c r="C292" s="3">
        <v>2</v>
      </c>
      <c r="D292" s="15" t="s">
        <v>499</v>
      </c>
      <c r="E292" s="3"/>
      <c r="F292" s="3" t="s">
        <v>460</v>
      </c>
      <c r="G292" s="3"/>
      <c r="H292" s="3"/>
      <c r="I292" s="3"/>
      <c r="J292" s="3"/>
      <c r="K292" s="3" t="s">
        <v>461</v>
      </c>
      <c r="L292" s="3"/>
      <c r="M292" s="3"/>
      <c r="N292" s="3"/>
      <c r="O292" s="3"/>
      <c r="P292" s="3"/>
      <c r="Q292" s="3"/>
      <c r="R292" s="3"/>
      <c r="S292" s="3"/>
      <c r="T292" s="3"/>
      <c r="U292" s="3"/>
      <c r="V292" s="3" t="s">
        <v>494</v>
      </c>
    </row>
    <row r="293" spans="1:22" ht="30" hidden="1" x14ac:dyDescent="0.25">
      <c r="A293" s="3" t="s">
        <v>458</v>
      </c>
      <c r="B293" s="3" t="s">
        <v>149</v>
      </c>
      <c r="C293" s="3">
        <v>2</v>
      </c>
      <c r="D293" s="15" t="s">
        <v>500</v>
      </c>
      <c r="E293" s="3"/>
      <c r="F293" s="3" t="s">
        <v>460</v>
      </c>
      <c r="G293" s="3"/>
      <c r="H293" s="3"/>
      <c r="I293" s="3"/>
      <c r="J293" s="3"/>
      <c r="K293" s="3" t="s">
        <v>461</v>
      </c>
      <c r="L293" s="3"/>
      <c r="M293" s="3"/>
      <c r="N293" s="3"/>
      <c r="O293" s="3"/>
      <c r="P293" s="3"/>
      <c r="Q293" s="3"/>
      <c r="R293" s="3"/>
      <c r="S293" s="3"/>
      <c r="T293" s="3"/>
      <c r="U293" s="3"/>
      <c r="V293" s="3" t="s">
        <v>501</v>
      </c>
    </row>
    <row r="294" spans="1:22" ht="30" hidden="1" x14ac:dyDescent="0.25">
      <c r="A294" s="3" t="s">
        <v>458</v>
      </c>
      <c r="B294" s="3" t="s">
        <v>149</v>
      </c>
      <c r="C294" s="3">
        <v>2</v>
      </c>
      <c r="D294" s="15" t="s">
        <v>502</v>
      </c>
      <c r="E294" s="3"/>
      <c r="F294" s="3" t="s">
        <v>460</v>
      </c>
      <c r="G294" s="3"/>
      <c r="H294" s="3"/>
      <c r="I294" s="3"/>
      <c r="J294" s="3"/>
      <c r="K294" s="3" t="s">
        <v>461</v>
      </c>
      <c r="L294" s="3"/>
      <c r="M294" s="3"/>
      <c r="N294" s="3"/>
      <c r="O294" s="3"/>
      <c r="P294" s="3"/>
      <c r="Q294" s="3"/>
      <c r="R294" s="3"/>
      <c r="S294" s="3"/>
      <c r="T294" s="3"/>
      <c r="U294" s="3"/>
      <c r="V294" s="3" t="s">
        <v>503</v>
      </c>
    </row>
    <row r="295" spans="1:22" x14ac:dyDescent="0.25">
      <c r="A295" s="3" t="s">
        <v>458</v>
      </c>
      <c r="B295" s="3" t="s">
        <v>32</v>
      </c>
      <c r="C295" s="3">
        <v>2.1</v>
      </c>
      <c r="D295" s="15" t="s">
        <v>504</v>
      </c>
      <c r="E295" s="3" t="s">
        <v>457</v>
      </c>
      <c r="F295" s="3" t="s">
        <v>460</v>
      </c>
      <c r="G295" s="3"/>
      <c r="H295" s="3"/>
      <c r="I295" s="3"/>
      <c r="J295" s="3"/>
      <c r="K295" s="3" t="s">
        <v>461</v>
      </c>
      <c r="L295" s="3"/>
      <c r="M295" s="3"/>
      <c r="N295" s="3"/>
      <c r="O295" s="3"/>
      <c r="P295" s="3"/>
      <c r="Q295" s="3"/>
      <c r="R295" s="3"/>
      <c r="S295" s="3"/>
      <c r="T295" s="3"/>
      <c r="U295" s="3"/>
      <c r="V295" s="3"/>
    </row>
    <row r="296" spans="1:22" ht="30" x14ac:dyDescent="0.25">
      <c r="A296" s="3" t="s">
        <v>458</v>
      </c>
      <c r="B296" s="3" t="s">
        <v>38</v>
      </c>
      <c r="C296" s="3" t="s">
        <v>63</v>
      </c>
      <c r="D296" s="15" t="s">
        <v>505</v>
      </c>
      <c r="E296" s="3" t="s">
        <v>457</v>
      </c>
      <c r="F296" s="3" t="s">
        <v>460</v>
      </c>
      <c r="G296" s="3"/>
      <c r="H296" s="3"/>
      <c r="I296" s="3"/>
      <c r="J296" s="3"/>
      <c r="K296" s="3" t="s">
        <v>461</v>
      </c>
      <c r="L296" s="3"/>
      <c r="M296" s="3"/>
      <c r="N296" s="3"/>
      <c r="O296" s="3"/>
      <c r="P296" s="3"/>
      <c r="Q296" s="3"/>
      <c r="R296" s="3"/>
      <c r="S296" s="3"/>
      <c r="T296" s="3"/>
      <c r="U296" s="3"/>
      <c r="V296" s="3"/>
    </row>
    <row r="297" spans="1:22" ht="30" x14ac:dyDescent="0.25">
      <c r="A297" s="3" t="s">
        <v>458</v>
      </c>
      <c r="B297" s="3" t="s">
        <v>38</v>
      </c>
      <c r="C297" s="3" t="s">
        <v>64</v>
      </c>
      <c r="D297" s="15" t="s">
        <v>506</v>
      </c>
      <c r="E297" s="3" t="s">
        <v>457</v>
      </c>
      <c r="F297" s="3" t="s">
        <v>460</v>
      </c>
      <c r="G297" s="3"/>
      <c r="H297" s="3"/>
      <c r="I297" s="3"/>
      <c r="J297" s="3"/>
      <c r="K297" s="3" t="s">
        <v>461</v>
      </c>
      <c r="L297" s="3"/>
      <c r="M297" s="3"/>
      <c r="N297" s="3"/>
      <c r="O297" s="3"/>
      <c r="P297" s="3"/>
      <c r="Q297" s="3"/>
      <c r="R297" s="3"/>
      <c r="S297" s="3"/>
      <c r="T297" s="3"/>
      <c r="U297" s="3"/>
      <c r="V297" s="3"/>
    </row>
    <row r="298" spans="1:22" ht="60" x14ac:dyDescent="0.25">
      <c r="A298" s="3" t="s">
        <v>458</v>
      </c>
      <c r="B298" s="3" t="s">
        <v>38</v>
      </c>
      <c r="C298" s="3" t="s">
        <v>65</v>
      </c>
      <c r="D298" s="15" t="s">
        <v>507</v>
      </c>
      <c r="E298" s="3" t="s">
        <v>457</v>
      </c>
      <c r="F298" s="3" t="s">
        <v>460</v>
      </c>
      <c r="G298" s="3"/>
      <c r="H298" s="3"/>
      <c r="I298" s="3"/>
      <c r="J298" s="3"/>
      <c r="K298" s="3" t="s">
        <v>461</v>
      </c>
      <c r="L298" s="3"/>
      <c r="M298" s="3"/>
      <c r="N298" s="3"/>
      <c r="O298" s="3"/>
      <c r="P298" s="3"/>
      <c r="Q298" s="3"/>
      <c r="R298" s="3"/>
      <c r="S298" s="3"/>
      <c r="T298" s="3"/>
      <c r="U298" s="3"/>
      <c r="V298" s="3"/>
    </row>
    <row r="299" spans="1:22" ht="30" x14ac:dyDescent="0.25">
      <c r="A299" s="3" t="s">
        <v>458</v>
      </c>
      <c r="B299" s="3" t="s">
        <v>38</v>
      </c>
      <c r="C299" s="3" t="s">
        <v>212</v>
      </c>
      <c r="D299" s="15" t="s">
        <v>508</v>
      </c>
      <c r="E299" s="3" t="s">
        <v>457</v>
      </c>
      <c r="F299" s="3" t="s">
        <v>460</v>
      </c>
      <c r="G299" s="3"/>
      <c r="H299" s="3"/>
      <c r="I299" s="3"/>
      <c r="J299" s="3"/>
      <c r="K299" s="3" t="s">
        <v>461</v>
      </c>
      <c r="L299" s="3"/>
      <c r="M299" s="3"/>
      <c r="N299" s="3"/>
      <c r="O299" s="3"/>
      <c r="P299" s="3"/>
      <c r="Q299" s="3"/>
      <c r="R299" s="3"/>
      <c r="S299" s="3"/>
      <c r="T299" s="3"/>
      <c r="U299" s="3"/>
      <c r="V299" s="3"/>
    </row>
    <row r="300" spans="1:22" ht="30" x14ac:dyDescent="0.25">
      <c r="A300" s="3" t="s">
        <v>458</v>
      </c>
      <c r="B300" s="3" t="s">
        <v>38</v>
      </c>
      <c r="C300" s="3" t="s">
        <v>213</v>
      </c>
      <c r="D300" s="15" t="s">
        <v>509</v>
      </c>
      <c r="E300" s="3" t="s">
        <v>457</v>
      </c>
      <c r="F300" s="3" t="s">
        <v>460</v>
      </c>
      <c r="G300" s="3"/>
      <c r="H300" s="3"/>
      <c r="I300" s="3"/>
      <c r="J300" s="3"/>
      <c r="K300" s="3" t="s">
        <v>461</v>
      </c>
      <c r="L300" s="3"/>
      <c r="M300" s="3"/>
      <c r="N300" s="3"/>
      <c r="O300" s="3"/>
      <c r="P300" s="3"/>
      <c r="Q300" s="3"/>
      <c r="R300" s="3"/>
      <c r="S300" s="3"/>
      <c r="T300" s="3"/>
      <c r="U300" s="3"/>
      <c r="V300" s="3"/>
    </row>
    <row r="301" spans="1:22" x14ac:dyDescent="0.25">
      <c r="A301" s="3" t="s">
        <v>458</v>
      </c>
      <c r="B301" s="3" t="s">
        <v>32</v>
      </c>
      <c r="C301" s="3">
        <v>2.2000000000000002</v>
      </c>
      <c r="D301" s="15" t="s">
        <v>510</v>
      </c>
      <c r="E301" s="18"/>
      <c r="F301" s="3" t="s">
        <v>460</v>
      </c>
      <c r="G301" s="3"/>
      <c r="H301" s="3"/>
      <c r="I301" s="3"/>
      <c r="J301" s="3"/>
      <c r="K301" s="3" t="s">
        <v>461</v>
      </c>
      <c r="L301" s="3"/>
      <c r="M301" s="3"/>
      <c r="N301" s="3"/>
      <c r="O301" s="3"/>
      <c r="P301" s="3"/>
      <c r="Q301" s="3"/>
      <c r="R301" s="3"/>
      <c r="S301" s="3"/>
      <c r="T301" s="3"/>
      <c r="U301" s="3"/>
      <c r="V301" s="3"/>
    </row>
    <row r="302" spans="1:22" ht="60" x14ac:dyDescent="0.25">
      <c r="A302" s="3" t="s">
        <v>458</v>
      </c>
      <c r="B302" s="3" t="s">
        <v>38</v>
      </c>
      <c r="C302" s="3" t="s">
        <v>71</v>
      </c>
      <c r="D302" s="15" t="s">
        <v>511</v>
      </c>
      <c r="E302" s="3"/>
      <c r="F302" s="3" t="s">
        <v>460</v>
      </c>
      <c r="G302" s="3"/>
      <c r="H302" s="3"/>
      <c r="I302" s="3"/>
      <c r="J302" s="3"/>
      <c r="K302" s="3" t="s">
        <v>461</v>
      </c>
      <c r="L302" s="3"/>
      <c r="M302" s="3"/>
      <c r="N302" s="3"/>
      <c r="O302" s="3"/>
      <c r="P302" s="3"/>
      <c r="Q302" s="3"/>
      <c r="R302" s="3"/>
      <c r="S302" s="3"/>
      <c r="T302" s="3"/>
      <c r="U302" s="3"/>
      <c r="V302" s="3"/>
    </row>
    <row r="303" spans="1:22" ht="45" x14ac:dyDescent="0.25">
      <c r="A303" s="3" t="s">
        <v>458</v>
      </c>
      <c r="B303" s="3" t="s">
        <v>38</v>
      </c>
      <c r="C303" s="3" t="s">
        <v>72</v>
      </c>
      <c r="D303" s="15" t="s">
        <v>512</v>
      </c>
      <c r="E303" s="3"/>
      <c r="F303" s="3" t="s">
        <v>460</v>
      </c>
      <c r="G303" s="3"/>
      <c r="H303" s="3"/>
      <c r="I303" s="3"/>
      <c r="J303" s="3"/>
      <c r="K303" s="3" t="s">
        <v>461</v>
      </c>
      <c r="L303" s="3"/>
      <c r="M303" s="3"/>
      <c r="N303" s="3"/>
      <c r="O303" s="3"/>
      <c r="P303" s="3"/>
      <c r="Q303" s="3"/>
      <c r="R303" s="3"/>
      <c r="S303" s="3"/>
      <c r="T303" s="3"/>
      <c r="U303" s="3"/>
      <c r="V303" s="3"/>
    </row>
    <row r="304" spans="1:22" ht="45" x14ac:dyDescent="0.25">
      <c r="A304" s="3" t="s">
        <v>458</v>
      </c>
      <c r="B304" s="3" t="s">
        <v>38</v>
      </c>
      <c r="C304" s="3" t="s">
        <v>73</v>
      </c>
      <c r="D304" s="15" t="s">
        <v>513</v>
      </c>
      <c r="E304" s="3"/>
      <c r="F304" s="3" t="s">
        <v>460</v>
      </c>
      <c r="G304" s="3"/>
      <c r="H304" s="3"/>
      <c r="I304" s="3"/>
      <c r="J304" s="3"/>
      <c r="K304" s="3" t="s">
        <v>461</v>
      </c>
      <c r="L304" s="3"/>
      <c r="M304" s="3"/>
      <c r="N304" s="3"/>
      <c r="O304" s="3"/>
      <c r="P304" s="3"/>
      <c r="Q304" s="3"/>
      <c r="R304" s="3"/>
      <c r="S304" s="3"/>
      <c r="T304" s="3"/>
      <c r="U304" s="3"/>
      <c r="V304" s="3"/>
    </row>
    <row r="305" spans="1:22" x14ac:dyDescent="0.25">
      <c r="A305" s="3" t="s">
        <v>458</v>
      </c>
      <c r="B305" s="3" t="s">
        <v>32</v>
      </c>
      <c r="C305" s="3">
        <v>2.2999999999999998</v>
      </c>
      <c r="D305" s="15" t="s">
        <v>514</v>
      </c>
      <c r="E305" s="3"/>
      <c r="F305" s="3" t="s">
        <v>460</v>
      </c>
      <c r="G305" s="3"/>
      <c r="H305" s="3"/>
      <c r="I305" s="3"/>
      <c r="J305" s="3"/>
      <c r="K305" s="3" t="s">
        <v>461</v>
      </c>
      <c r="L305" s="3"/>
      <c r="M305" s="3"/>
      <c r="N305" s="3"/>
      <c r="O305" s="3"/>
      <c r="P305" s="3"/>
      <c r="Q305" s="3"/>
      <c r="R305" s="3"/>
      <c r="S305" s="3"/>
      <c r="T305" s="3"/>
      <c r="U305" s="3"/>
      <c r="V305" s="3"/>
    </row>
    <row r="306" spans="1:22" ht="60" x14ac:dyDescent="0.25">
      <c r="A306" s="3" t="s">
        <v>458</v>
      </c>
      <c r="B306" s="3" t="s">
        <v>38</v>
      </c>
      <c r="C306" s="3" t="s">
        <v>81</v>
      </c>
      <c r="D306" s="15" t="s">
        <v>515</v>
      </c>
      <c r="E306" s="18"/>
      <c r="F306" s="3" t="s">
        <v>460</v>
      </c>
      <c r="G306" s="3"/>
      <c r="H306" s="3"/>
      <c r="I306" s="3"/>
      <c r="J306" s="3"/>
      <c r="K306" s="3" t="s">
        <v>461</v>
      </c>
      <c r="L306" s="3"/>
      <c r="M306" s="3"/>
      <c r="N306" s="3"/>
      <c r="O306" s="3"/>
      <c r="P306" s="3"/>
      <c r="Q306" s="3"/>
      <c r="R306" s="3"/>
      <c r="S306" s="3"/>
      <c r="T306" s="3"/>
      <c r="U306" s="3"/>
      <c r="V306" s="3"/>
    </row>
    <row r="307" spans="1:22" ht="45" x14ac:dyDescent="0.25">
      <c r="A307" s="3" t="s">
        <v>458</v>
      </c>
      <c r="B307" s="3" t="s">
        <v>38</v>
      </c>
      <c r="C307" s="3" t="s">
        <v>82</v>
      </c>
      <c r="D307" s="15" t="s">
        <v>516</v>
      </c>
      <c r="E307" s="3"/>
      <c r="F307" s="3" t="s">
        <v>460</v>
      </c>
      <c r="G307" s="3"/>
      <c r="H307" s="3"/>
      <c r="I307" s="3"/>
      <c r="J307" s="3"/>
      <c r="K307" s="3" t="s">
        <v>461</v>
      </c>
      <c r="L307" s="3"/>
      <c r="M307" s="3"/>
      <c r="N307" s="3"/>
      <c r="O307" s="3"/>
      <c r="P307" s="3"/>
      <c r="Q307" s="3"/>
      <c r="R307" s="3"/>
      <c r="S307" s="3"/>
      <c r="T307" s="3"/>
      <c r="U307" s="3"/>
      <c r="V307" s="3"/>
    </row>
    <row r="308" spans="1:22" ht="30" x14ac:dyDescent="0.25">
      <c r="A308" s="3" t="s">
        <v>458</v>
      </c>
      <c r="B308" s="3" t="s">
        <v>38</v>
      </c>
      <c r="C308" s="3" t="s">
        <v>83</v>
      </c>
      <c r="D308" s="15" t="s">
        <v>517</v>
      </c>
      <c r="E308" s="3"/>
      <c r="F308" s="3" t="s">
        <v>460</v>
      </c>
      <c r="G308" s="3"/>
      <c r="H308" s="3"/>
      <c r="I308" s="3"/>
      <c r="J308" s="3"/>
      <c r="K308" s="3" t="s">
        <v>461</v>
      </c>
      <c r="L308" s="3"/>
      <c r="M308" s="3"/>
      <c r="N308" s="3"/>
      <c r="O308" s="3"/>
      <c r="P308" s="3"/>
      <c r="Q308" s="3"/>
      <c r="R308" s="3"/>
      <c r="S308" s="3"/>
      <c r="T308" s="3"/>
      <c r="U308" s="3"/>
      <c r="V308" s="3"/>
    </row>
    <row r="309" spans="1:22" ht="45" x14ac:dyDescent="0.25">
      <c r="A309" s="3" t="s">
        <v>458</v>
      </c>
      <c r="B309" s="3" t="s">
        <v>38</v>
      </c>
      <c r="C309" s="3" t="s">
        <v>84</v>
      </c>
      <c r="D309" s="15" t="s">
        <v>518</v>
      </c>
      <c r="E309" s="3"/>
      <c r="F309" s="3" t="s">
        <v>460</v>
      </c>
      <c r="G309" s="3"/>
      <c r="H309" s="3"/>
      <c r="I309" s="3"/>
      <c r="J309" s="3"/>
      <c r="K309" s="3" t="s">
        <v>461</v>
      </c>
      <c r="L309" s="3"/>
      <c r="M309" s="3"/>
      <c r="N309" s="3"/>
      <c r="O309" s="3"/>
      <c r="P309" s="3"/>
      <c r="Q309" s="3"/>
      <c r="R309" s="3"/>
      <c r="S309" s="3"/>
      <c r="T309" s="3"/>
      <c r="U309" s="3"/>
      <c r="V309" s="3"/>
    </row>
    <row r="310" spans="1:22" ht="30" x14ac:dyDescent="0.25">
      <c r="A310" s="3" t="s">
        <v>458</v>
      </c>
      <c r="B310" s="3" t="s">
        <v>38</v>
      </c>
      <c r="C310" s="3" t="s">
        <v>228</v>
      </c>
      <c r="D310" s="15" t="s">
        <v>519</v>
      </c>
      <c r="E310" s="3"/>
      <c r="F310" s="3" t="s">
        <v>460</v>
      </c>
      <c r="G310" s="3"/>
      <c r="H310" s="3"/>
      <c r="I310" s="3"/>
      <c r="J310" s="3"/>
      <c r="K310" s="3" t="s">
        <v>461</v>
      </c>
      <c r="L310" s="3"/>
      <c r="M310" s="3"/>
      <c r="N310" s="3"/>
      <c r="O310" s="3"/>
      <c r="P310" s="3"/>
      <c r="Q310" s="3"/>
      <c r="R310" s="3"/>
      <c r="S310" s="3"/>
      <c r="T310" s="3"/>
      <c r="U310" s="3"/>
      <c r="V310" s="3"/>
    </row>
    <row r="311" spans="1:22" ht="30" x14ac:dyDescent="0.25">
      <c r="A311" s="3" t="s">
        <v>458</v>
      </c>
      <c r="B311" s="3" t="s">
        <v>23</v>
      </c>
      <c r="C311" s="3">
        <v>3</v>
      </c>
      <c r="D311" s="15" t="s">
        <v>520</v>
      </c>
      <c r="E311" s="3"/>
      <c r="F311" s="3" t="s">
        <v>460</v>
      </c>
      <c r="G311" s="3"/>
      <c r="H311" s="3"/>
      <c r="I311" s="3"/>
      <c r="J311" s="3"/>
      <c r="K311" s="3" t="s">
        <v>461</v>
      </c>
      <c r="L311" s="3"/>
      <c r="M311" s="3"/>
      <c r="N311" s="3"/>
      <c r="O311" s="3"/>
      <c r="P311" s="3"/>
      <c r="Q311" s="3"/>
      <c r="R311" s="3"/>
      <c r="S311" s="3"/>
      <c r="T311" s="3"/>
      <c r="U311" s="3"/>
      <c r="V311" s="3"/>
    </row>
    <row r="312" spans="1:22" hidden="1" x14ac:dyDescent="0.25">
      <c r="A312" s="3" t="s">
        <v>458</v>
      </c>
      <c r="B312" s="3" t="s">
        <v>149</v>
      </c>
      <c r="C312" s="3">
        <v>3</v>
      </c>
      <c r="D312" s="15" t="s">
        <v>521</v>
      </c>
      <c r="E312" s="3"/>
      <c r="F312" s="3" t="s">
        <v>460</v>
      </c>
      <c r="G312" s="3"/>
      <c r="H312" s="3"/>
      <c r="I312" s="3"/>
      <c r="J312" s="3"/>
      <c r="K312" s="3" t="s">
        <v>461</v>
      </c>
      <c r="L312" s="3"/>
      <c r="M312" s="3"/>
      <c r="N312" s="3"/>
      <c r="O312" s="3"/>
      <c r="P312" s="3"/>
      <c r="Q312" s="3"/>
      <c r="R312" s="3"/>
      <c r="S312" s="3"/>
      <c r="T312" s="3"/>
      <c r="U312" s="3"/>
      <c r="V312" s="3" t="s">
        <v>522</v>
      </c>
    </row>
    <row r="313" spans="1:22" hidden="1" x14ac:dyDescent="0.25">
      <c r="A313" s="3" t="s">
        <v>458</v>
      </c>
      <c r="B313" s="3" t="s">
        <v>149</v>
      </c>
      <c r="C313" s="3">
        <v>3</v>
      </c>
      <c r="D313" s="15" t="s">
        <v>523</v>
      </c>
      <c r="E313" s="3"/>
      <c r="F313" s="3" t="s">
        <v>460</v>
      </c>
      <c r="G313" s="3"/>
      <c r="H313" s="3"/>
      <c r="I313" s="3"/>
      <c r="J313" s="3"/>
      <c r="K313" s="3" t="s">
        <v>461</v>
      </c>
      <c r="L313" s="3"/>
      <c r="M313" s="3"/>
      <c r="N313" s="3"/>
      <c r="O313" s="3"/>
      <c r="P313" s="3"/>
      <c r="Q313" s="3"/>
      <c r="R313" s="3"/>
      <c r="S313" s="3"/>
      <c r="T313" s="3"/>
      <c r="U313" s="3"/>
      <c r="V313" s="3" t="s">
        <v>522</v>
      </c>
    </row>
    <row r="314" spans="1:22" hidden="1" x14ac:dyDescent="0.25">
      <c r="A314" s="3" t="s">
        <v>458</v>
      </c>
      <c r="B314" s="3" t="s">
        <v>149</v>
      </c>
      <c r="C314" s="3">
        <v>3</v>
      </c>
      <c r="D314" s="15" t="s">
        <v>524</v>
      </c>
      <c r="E314" s="3"/>
      <c r="F314" s="3" t="s">
        <v>460</v>
      </c>
      <c r="G314" s="3"/>
      <c r="H314" s="3"/>
      <c r="I314" s="3"/>
      <c r="J314" s="3"/>
      <c r="K314" s="3" t="s">
        <v>461</v>
      </c>
      <c r="L314" s="3"/>
      <c r="M314" s="3"/>
      <c r="N314" s="3"/>
      <c r="O314" s="3"/>
      <c r="P314" s="3"/>
      <c r="Q314" s="3"/>
      <c r="R314" s="3"/>
      <c r="S314" s="3"/>
      <c r="T314" s="3"/>
      <c r="U314" s="3"/>
      <c r="V314" s="3" t="s">
        <v>525</v>
      </c>
    </row>
    <row r="315" spans="1:22" x14ac:dyDescent="0.25">
      <c r="A315" s="3" t="s">
        <v>458</v>
      </c>
      <c r="B315" s="3" t="s">
        <v>32</v>
      </c>
      <c r="C315" s="3">
        <v>3.1</v>
      </c>
      <c r="D315" s="15" t="s">
        <v>526</v>
      </c>
      <c r="E315" s="3"/>
      <c r="F315" s="3" t="s">
        <v>460</v>
      </c>
      <c r="G315" s="3"/>
      <c r="H315" s="3"/>
      <c r="I315" s="3"/>
      <c r="J315" s="3"/>
      <c r="K315" s="3" t="s">
        <v>461</v>
      </c>
      <c r="L315" s="3"/>
      <c r="M315" s="3"/>
      <c r="N315" s="3"/>
      <c r="O315" s="3"/>
      <c r="P315" s="3"/>
      <c r="Q315" s="3"/>
      <c r="R315" s="3"/>
      <c r="S315" s="3"/>
      <c r="T315" s="3"/>
      <c r="U315" s="3"/>
      <c r="V315" s="3"/>
    </row>
    <row r="316" spans="1:22" ht="45" x14ac:dyDescent="0.25">
      <c r="A316" s="3" t="s">
        <v>458</v>
      </c>
      <c r="B316" s="3" t="s">
        <v>38</v>
      </c>
      <c r="C316" s="3" t="s">
        <v>106</v>
      </c>
      <c r="D316" s="15" t="s">
        <v>527</v>
      </c>
      <c r="E316" s="3"/>
      <c r="F316" s="3" t="s">
        <v>460</v>
      </c>
      <c r="G316" s="3"/>
      <c r="H316" s="3"/>
      <c r="I316" s="3"/>
      <c r="J316" s="3"/>
      <c r="K316" s="3" t="s">
        <v>461</v>
      </c>
      <c r="L316" s="3"/>
      <c r="M316" s="3"/>
      <c r="N316" s="3"/>
      <c r="O316" s="3"/>
      <c r="P316" s="3"/>
      <c r="Q316" s="3"/>
      <c r="R316" s="3"/>
      <c r="S316" s="3"/>
      <c r="T316" s="3"/>
      <c r="U316" s="3"/>
      <c r="V316" s="3"/>
    </row>
    <row r="317" spans="1:22" ht="45" x14ac:dyDescent="0.25">
      <c r="A317" s="3" t="s">
        <v>458</v>
      </c>
      <c r="B317" s="3" t="s">
        <v>38</v>
      </c>
      <c r="C317" s="3" t="s">
        <v>107</v>
      </c>
      <c r="D317" s="15" t="s">
        <v>528</v>
      </c>
      <c r="E317" s="3"/>
      <c r="F317" s="3" t="s">
        <v>460</v>
      </c>
      <c r="G317" s="3"/>
      <c r="H317" s="3"/>
      <c r="I317" s="3"/>
      <c r="J317" s="3"/>
      <c r="K317" s="3" t="s">
        <v>461</v>
      </c>
      <c r="L317" s="3"/>
      <c r="M317" s="3"/>
      <c r="N317" s="3"/>
      <c r="O317" s="3"/>
      <c r="P317" s="3"/>
      <c r="Q317" s="3"/>
      <c r="R317" s="3"/>
      <c r="S317" s="3"/>
      <c r="T317" s="3"/>
      <c r="U317" s="3"/>
      <c r="V317" s="3"/>
    </row>
    <row r="318" spans="1:22" x14ac:dyDescent="0.25">
      <c r="A318" s="3" t="s">
        <v>458</v>
      </c>
      <c r="B318" s="3" t="s">
        <v>32</v>
      </c>
      <c r="C318" s="3">
        <v>3.2</v>
      </c>
      <c r="D318" s="15" t="s">
        <v>529</v>
      </c>
      <c r="E318" s="3"/>
      <c r="F318" s="3" t="s">
        <v>460</v>
      </c>
      <c r="G318" s="3"/>
      <c r="H318" s="3"/>
      <c r="I318" s="3"/>
      <c r="J318" s="3"/>
      <c r="K318" s="3" t="s">
        <v>461</v>
      </c>
      <c r="L318" s="3"/>
      <c r="M318" s="3"/>
      <c r="N318" s="3"/>
      <c r="O318" s="3"/>
      <c r="P318" s="3"/>
      <c r="Q318" s="3"/>
      <c r="R318" s="3"/>
      <c r="S318" s="3"/>
      <c r="T318" s="3"/>
      <c r="U318" s="3"/>
      <c r="V318" s="3"/>
    </row>
    <row r="319" spans="1:22" ht="45" x14ac:dyDescent="0.25">
      <c r="A319" s="3" t="s">
        <v>458</v>
      </c>
      <c r="B319" s="3" t="s">
        <v>38</v>
      </c>
      <c r="C319" s="3" t="s">
        <v>114</v>
      </c>
      <c r="D319" s="15" t="s">
        <v>530</v>
      </c>
      <c r="E319" s="3"/>
      <c r="F319" s="3" t="s">
        <v>460</v>
      </c>
      <c r="G319" s="3"/>
      <c r="H319" s="3"/>
      <c r="I319" s="3"/>
      <c r="J319" s="3"/>
      <c r="K319" s="3" t="s">
        <v>461</v>
      </c>
      <c r="L319" s="3"/>
      <c r="M319" s="3"/>
      <c r="N319" s="3"/>
      <c r="O319" s="3"/>
      <c r="P319" s="3"/>
      <c r="Q319" s="3"/>
      <c r="R319" s="3"/>
      <c r="S319" s="3"/>
      <c r="T319" s="3"/>
      <c r="U319" s="3"/>
      <c r="V319" s="3"/>
    </row>
    <row r="320" spans="1:22" ht="45" x14ac:dyDescent="0.25">
      <c r="A320" s="3" t="s">
        <v>458</v>
      </c>
      <c r="B320" s="3" t="s">
        <v>38</v>
      </c>
      <c r="C320" s="3" t="s">
        <v>115</v>
      </c>
      <c r="D320" s="15" t="s">
        <v>531</v>
      </c>
      <c r="E320" s="3"/>
      <c r="F320" s="3" t="s">
        <v>460</v>
      </c>
      <c r="G320" s="3"/>
      <c r="H320" s="3"/>
      <c r="I320" s="3"/>
      <c r="J320" s="3"/>
      <c r="K320" s="3" t="s">
        <v>461</v>
      </c>
      <c r="L320" s="3"/>
      <c r="M320" s="3"/>
      <c r="N320" s="3"/>
      <c r="O320" s="3"/>
      <c r="P320" s="3"/>
      <c r="Q320" s="3"/>
      <c r="R320" s="3"/>
      <c r="S320" s="3"/>
      <c r="T320" s="3"/>
      <c r="U320" s="3"/>
      <c r="V320" s="3"/>
    </row>
    <row r="321" spans="1:22" x14ac:dyDescent="0.25">
      <c r="A321" s="3" t="s">
        <v>458</v>
      </c>
      <c r="B321" s="3" t="s">
        <v>32</v>
      </c>
      <c r="C321" s="3">
        <v>3.3</v>
      </c>
      <c r="D321" s="15" t="s">
        <v>532</v>
      </c>
      <c r="E321" s="3"/>
      <c r="F321" s="3" t="s">
        <v>460</v>
      </c>
      <c r="G321" s="3"/>
      <c r="H321" s="3"/>
      <c r="I321" s="3"/>
      <c r="J321" s="3"/>
      <c r="K321" s="3" t="s">
        <v>461</v>
      </c>
      <c r="L321" s="3"/>
      <c r="M321" s="3"/>
      <c r="N321" s="3"/>
      <c r="O321" s="3"/>
      <c r="P321" s="3"/>
      <c r="Q321" s="3"/>
      <c r="R321" s="3"/>
      <c r="S321" s="3"/>
      <c r="T321" s="3"/>
      <c r="U321" s="3"/>
      <c r="V321" s="3"/>
    </row>
    <row r="322" spans="1:22" ht="60" x14ac:dyDescent="0.25">
      <c r="A322" s="3" t="s">
        <v>458</v>
      </c>
      <c r="B322" s="3" t="s">
        <v>38</v>
      </c>
      <c r="C322" s="3" t="s">
        <v>118</v>
      </c>
      <c r="D322" s="15" t="s">
        <v>533</v>
      </c>
      <c r="E322" s="3"/>
      <c r="F322" s="3" t="s">
        <v>460</v>
      </c>
      <c r="G322" s="3"/>
      <c r="H322" s="3"/>
      <c r="I322" s="3"/>
      <c r="J322" s="3"/>
      <c r="K322" s="3" t="s">
        <v>461</v>
      </c>
      <c r="L322" s="3"/>
      <c r="M322" s="3"/>
      <c r="N322" s="3"/>
      <c r="O322" s="3"/>
      <c r="P322" s="3"/>
      <c r="Q322" s="3"/>
      <c r="R322" s="3"/>
      <c r="S322" s="3"/>
      <c r="T322" s="3"/>
      <c r="U322" s="3"/>
      <c r="V322" s="3"/>
    </row>
    <row r="323" spans="1:22" ht="30" x14ac:dyDescent="0.25">
      <c r="A323" s="3" t="s">
        <v>458</v>
      </c>
      <c r="B323" s="3" t="s">
        <v>38</v>
      </c>
      <c r="C323" s="3" t="s">
        <v>119</v>
      </c>
      <c r="D323" s="15" t="s">
        <v>534</v>
      </c>
      <c r="E323" s="3"/>
      <c r="F323" s="3" t="s">
        <v>460</v>
      </c>
      <c r="G323" s="3"/>
      <c r="H323" s="3"/>
      <c r="I323" s="3"/>
      <c r="J323" s="3"/>
      <c r="K323" s="3" t="s">
        <v>461</v>
      </c>
      <c r="L323" s="3"/>
      <c r="M323" s="3"/>
      <c r="N323" s="3"/>
      <c r="O323" s="3"/>
      <c r="P323" s="3"/>
      <c r="Q323" s="3"/>
      <c r="R323" s="3"/>
      <c r="S323" s="3"/>
      <c r="T323" s="3"/>
      <c r="U323" s="3"/>
      <c r="V323" s="3"/>
    </row>
    <row r="324" spans="1:22" x14ac:dyDescent="0.25">
      <c r="A324" s="3" t="s">
        <v>458</v>
      </c>
      <c r="B324" s="3" t="s">
        <v>32</v>
      </c>
      <c r="C324" s="3">
        <v>3.4</v>
      </c>
      <c r="D324" s="15" t="s">
        <v>535</v>
      </c>
      <c r="E324" s="3"/>
      <c r="F324" s="3" t="s">
        <v>460</v>
      </c>
      <c r="G324" s="3"/>
      <c r="H324" s="3"/>
      <c r="I324" s="3"/>
      <c r="J324" s="3"/>
      <c r="K324" s="3" t="s">
        <v>461</v>
      </c>
      <c r="L324" s="3"/>
      <c r="M324" s="3"/>
      <c r="N324" s="3"/>
      <c r="O324" s="3"/>
      <c r="P324" s="3"/>
      <c r="Q324" s="3"/>
      <c r="R324" s="3"/>
      <c r="S324" s="3"/>
      <c r="T324" s="3"/>
      <c r="U324" s="3"/>
      <c r="V324" s="3"/>
    </row>
    <row r="325" spans="1:22" ht="45" x14ac:dyDescent="0.25">
      <c r="A325" s="3" t="s">
        <v>458</v>
      </c>
      <c r="B325" s="3" t="s">
        <v>38</v>
      </c>
      <c r="C325" s="3" t="s">
        <v>112</v>
      </c>
      <c r="D325" s="15" t="s">
        <v>536</v>
      </c>
      <c r="E325" s="3"/>
      <c r="F325" s="3" t="s">
        <v>460</v>
      </c>
      <c r="G325" s="3"/>
      <c r="H325" s="3"/>
      <c r="I325" s="3"/>
      <c r="J325" s="3"/>
      <c r="K325" s="3" t="s">
        <v>461</v>
      </c>
      <c r="L325" s="3"/>
      <c r="M325" s="3"/>
      <c r="N325" s="3"/>
      <c r="O325" s="3"/>
      <c r="P325" s="3"/>
      <c r="Q325" s="3"/>
      <c r="R325" s="3"/>
      <c r="S325" s="3"/>
      <c r="T325" s="3"/>
      <c r="U325" s="3"/>
      <c r="V325" s="3"/>
    </row>
    <row r="326" spans="1:22" ht="45" x14ac:dyDescent="0.25">
      <c r="A326" s="3" t="s">
        <v>458</v>
      </c>
      <c r="B326" s="3" t="s">
        <v>38</v>
      </c>
      <c r="C326" s="3" t="s">
        <v>124</v>
      </c>
      <c r="D326" s="15" t="s">
        <v>537</v>
      </c>
      <c r="E326" s="3"/>
      <c r="F326" s="3" t="s">
        <v>460</v>
      </c>
      <c r="G326" s="3"/>
      <c r="H326" s="3"/>
      <c r="I326" s="3"/>
      <c r="J326" s="3"/>
      <c r="K326" s="3" t="s">
        <v>461</v>
      </c>
      <c r="L326" s="3"/>
      <c r="M326" s="3"/>
      <c r="N326" s="3"/>
      <c r="O326" s="3"/>
      <c r="P326" s="3"/>
      <c r="Q326" s="3"/>
      <c r="R326" s="3"/>
      <c r="S326" s="3"/>
      <c r="T326" s="3"/>
      <c r="U326" s="3"/>
      <c r="V326" s="3"/>
    </row>
    <row r="327" spans="1:22" ht="45" x14ac:dyDescent="0.25">
      <c r="A327" s="3" t="s">
        <v>458</v>
      </c>
      <c r="B327" s="3" t="s">
        <v>38</v>
      </c>
      <c r="C327" s="3" t="s">
        <v>125</v>
      </c>
      <c r="D327" s="15" t="s">
        <v>538</v>
      </c>
      <c r="E327" s="3"/>
      <c r="F327" s="3" t="s">
        <v>460</v>
      </c>
      <c r="G327" s="3"/>
      <c r="H327" s="3"/>
      <c r="I327" s="3"/>
      <c r="J327" s="3"/>
      <c r="K327" s="3" t="s">
        <v>461</v>
      </c>
      <c r="L327" s="3"/>
      <c r="M327" s="3"/>
      <c r="N327" s="3"/>
      <c r="O327" s="3"/>
      <c r="P327" s="3"/>
      <c r="Q327" s="3"/>
      <c r="R327" s="3"/>
      <c r="S327" s="3"/>
      <c r="T327" s="3"/>
      <c r="U327" s="3"/>
      <c r="V327" s="3"/>
    </row>
    <row r="328" spans="1:22" ht="45" x14ac:dyDescent="0.25">
      <c r="A328" s="3" t="s">
        <v>458</v>
      </c>
      <c r="B328" s="3" t="s">
        <v>38</v>
      </c>
      <c r="C328" s="3" t="s">
        <v>539</v>
      </c>
      <c r="D328" s="15" t="s">
        <v>540</v>
      </c>
      <c r="E328" s="3"/>
      <c r="F328" s="3" t="s">
        <v>460</v>
      </c>
      <c r="G328" s="3"/>
      <c r="H328" s="3"/>
      <c r="I328" s="3"/>
      <c r="J328" s="3"/>
      <c r="K328" s="3" t="s">
        <v>461</v>
      </c>
      <c r="L328" s="3"/>
      <c r="M328" s="3"/>
      <c r="N328" s="3"/>
      <c r="O328" s="3"/>
      <c r="P328" s="3"/>
      <c r="Q328" s="3"/>
      <c r="R328" s="3"/>
      <c r="S328" s="3"/>
      <c r="T328" s="3"/>
      <c r="U328" s="3"/>
      <c r="V328" s="3"/>
    </row>
    <row r="329" spans="1:22" ht="45" hidden="1" x14ac:dyDescent="0.25">
      <c r="A329" s="3" t="s">
        <v>458</v>
      </c>
      <c r="B329" s="3" t="s">
        <v>154</v>
      </c>
      <c r="C329" s="3" t="s">
        <v>231</v>
      </c>
      <c r="D329" s="15" t="s">
        <v>541</v>
      </c>
      <c r="E329" s="3"/>
      <c r="F329" s="3"/>
      <c r="G329" s="3"/>
      <c r="H329" s="3"/>
      <c r="I329" s="3"/>
      <c r="J329" s="3"/>
      <c r="K329" s="3"/>
      <c r="L329" s="3"/>
      <c r="M329" s="3"/>
      <c r="N329" s="3"/>
      <c r="O329" s="3"/>
      <c r="P329" s="3"/>
      <c r="Q329" s="3"/>
      <c r="R329" s="3"/>
      <c r="S329" s="3"/>
      <c r="T329" s="3"/>
      <c r="U329" s="3"/>
      <c r="V329" s="3"/>
    </row>
    <row r="330" spans="1:22" ht="30" hidden="1" x14ac:dyDescent="0.25">
      <c r="A330" s="3" t="s">
        <v>458</v>
      </c>
      <c r="B330" s="3" t="s">
        <v>154</v>
      </c>
      <c r="C330" s="3" t="s">
        <v>237</v>
      </c>
      <c r="D330" s="15" t="s">
        <v>542</v>
      </c>
      <c r="E330" s="3"/>
      <c r="F330" s="3"/>
      <c r="G330" s="3"/>
      <c r="H330" s="3"/>
      <c r="I330" s="3"/>
      <c r="J330" s="3"/>
      <c r="K330" s="3"/>
      <c r="L330" s="3"/>
      <c r="M330" s="3"/>
      <c r="N330" s="3"/>
      <c r="O330" s="3"/>
      <c r="P330" s="3"/>
      <c r="Q330" s="3"/>
      <c r="R330" s="3"/>
      <c r="S330" s="3"/>
      <c r="T330" s="3"/>
      <c r="U330" s="3"/>
      <c r="V330" s="3"/>
    </row>
    <row r="331" spans="1:22" ht="30" hidden="1" x14ac:dyDescent="0.25">
      <c r="A331" s="3" t="s">
        <v>458</v>
      </c>
      <c r="B331" s="3" t="s">
        <v>154</v>
      </c>
      <c r="C331" s="3" t="s">
        <v>395</v>
      </c>
      <c r="D331" s="15" t="s">
        <v>543</v>
      </c>
      <c r="E331" s="3"/>
      <c r="F331" s="3"/>
      <c r="G331" s="3"/>
      <c r="H331" s="3"/>
      <c r="I331" s="3"/>
      <c r="J331" s="3"/>
      <c r="K331" s="3"/>
      <c r="L331" s="3"/>
      <c r="M331" s="3"/>
      <c r="N331" s="3"/>
      <c r="O331" s="3"/>
      <c r="P331" s="3"/>
      <c r="Q331" s="3"/>
      <c r="R331" s="3"/>
      <c r="S331" s="3"/>
      <c r="T331" s="3"/>
      <c r="U331" s="3"/>
      <c r="V331" s="3"/>
    </row>
    <row r="332" spans="1:22" ht="30" hidden="1" x14ac:dyDescent="0.25">
      <c r="A332" s="3" t="s">
        <v>458</v>
      </c>
      <c r="B332" s="3" t="s">
        <v>154</v>
      </c>
      <c r="C332" s="3" t="s">
        <v>396</v>
      </c>
      <c r="D332" s="22" t="s">
        <v>544</v>
      </c>
      <c r="E332" s="3"/>
      <c r="F332" s="3"/>
      <c r="G332" s="3"/>
      <c r="H332" s="3"/>
      <c r="I332" s="3"/>
      <c r="J332" s="3"/>
      <c r="K332" s="3"/>
      <c r="L332" s="3"/>
      <c r="M332" s="3"/>
      <c r="N332" s="3"/>
      <c r="O332" s="3"/>
      <c r="P332" s="3"/>
      <c r="Q332" s="3"/>
      <c r="R332" s="3"/>
      <c r="S332" s="3"/>
      <c r="T332" s="3"/>
      <c r="U332" s="3"/>
      <c r="V332" s="3"/>
    </row>
    <row r="333" spans="1:22" ht="60" hidden="1" x14ac:dyDescent="0.25">
      <c r="A333" s="3" t="s">
        <v>458</v>
      </c>
      <c r="B333" s="3" t="s">
        <v>154</v>
      </c>
      <c r="C333" s="3" t="s">
        <v>545</v>
      </c>
      <c r="D333" s="15" t="s">
        <v>546</v>
      </c>
      <c r="E333" s="3"/>
      <c r="F333" s="3"/>
      <c r="G333" s="3"/>
      <c r="H333" s="3"/>
      <c r="I333" s="3"/>
      <c r="J333" s="3"/>
      <c r="K333" s="3"/>
      <c r="L333" s="3"/>
      <c r="M333" s="3"/>
      <c r="N333" s="3"/>
      <c r="O333" s="3"/>
      <c r="P333" s="3"/>
      <c r="Q333" s="3"/>
      <c r="R333" s="3"/>
      <c r="S333" s="3"/>
      <c r="T333" s="3"/>
      <c r="U333" s="3"/>
      <c r="V333" s="3"/>
    </row>
    <row r="334" spans="1:22" ht="30" x14ac:dyDescent="0.25">
      <c r="A334" s="3" t="s">
        <v>547</v>
      </c>
      <c r="B334" s="3" t="s">
        <v>23</v>
      </c>
      <c r="C334" s="3">
        <v>1</v>
      </c>
      <c r="D334" s="15" t="s">
        <v>548</v>
      </c>
      <c r="E334" s="3"/>
      <c r="F334" s="3" t="s">
        <v>549</v>
      </c>
      <c r="G334" s="3" t="s">
        <v>550</v>
      </c>
      <c r="H334" s="3"/>
      <c r="I334" s="3"/>
      <c r="J334" s="3"/>
      <c r="K334" s="3" t="s">
        <v>551</v>
      </c>
      <c r="L334" s="3"/>
      <c r="M334" s="3"/>
      <c r="N334" s="3"/>
      <c r="O334" s="3"/>
      <c r="P334" s="3"/>
      <c r="Q334" s="3"/>
      <c r="R334" s="3"/>
      <c r="S334" s="3"/>
      <c r="T334" s="3"/>
      <c r="U334" s="3"/>
      <c r="V334" s="3"/>
    </row>
    <row r="335" spans="1:22" hidden="1" x14ac:dyDescent="0.25">
      <c r="A335" s="3" t="s">
        <v>547</v>
      </c>
      <c r="B335" s="3" t="s">
        <v>149</v>
      </c>
      <c r="C335" s="3">
        <v>1</v>
      </c>
      <c r="D335" s="15" t="s">
        <v>552</v>
      </c>
      <c r="E335" s="3"/>
      <c r="F335" s="3" t="s">
        <v>549</v>
      </c>
      <c r="G335" s="3" t="s">
        <v>550</v>
      </c>
      <c r="H335" s="3"/>
      <c r="I335" s="3"/>
      <c r="J335" s="3"/>
      <c r="K335" s="3" t="s">
        <v>551</v>
      </c>
      <c r="L335" s="3"/>
      <c r="M335" s="3"/>
      <c r="N335" s="3"/>
      <c r="O335" s="3"/>
      <c r="P335" s="3"/>
      <c r="Q335" s="3"/>
      <c r="R335" s="3"/>
      <c r="S335" s="3"/>
      <c r="T335" s="3"/>
      <c r="U335" s="3"/>
      <c r="V335" s="3" t="s">
        <v>553</v>
      </c>
    </row>
    <row r="336" spans="1:22" hidden="1" x14ac:dyDescent="0.25">
      <c r="A336" s="3" t="s">
        <v>547</v>
      </c>
      <c r="B336" s="3" t="s">
        <v>149</v>
      </c>
      <c r="C336" s="3">
        <v>1</v>
      </c>
      <c r="D336" s="15" t="s">
        <v>554</v>
      </c>
      <c r="E336" s="3"/>
      <c r="F336" s="3" t="s">
        <v>549</v>
      </c>
      <c r="G336" s="3" t="s">
        <v>550</v>
      </c>
      <c r="H336" s="3"/>
      <c r="I336" s="3"/>
      <c r="J336" s="3"/>
      <c r="K336" s="3" t="s">
        <v>551</v>
      </c>
      <c r="L336" s="3"/>
      <c r="M336" s="3"/>
      <c r="N336" s="3"/>
      <c r="O336" s="3"/>
      <c r="P336" s="3"/>
      <c r="Q336" s="3"/>
      <c r="R336" s="3"/>
      <c r="S336" s="3"/>
      <c r="T336" s="3"/>
      <c r="U336" s="3"/>
      <c r="V336" s="3" t="s">
        <v>553</v>
      </c>
    </row>
    <row r="337" spans="1:22" hidden="1" x14ac:dyDescent="0.25">
      <c r="A337" s="3" t="s">
        <v>547</v>
      </c>
      <c r="B337" s="3" t="s">
        <v>149</v>
      </c>
      <c r="C337" s="3">
        <v>1</v>
      </c>
      <c r="D337" s="15" t="s">
        <v>555</v>
      </c>
      <c r="E337" s="3"/>
      <c r="F337" s="3" t="s">
        <v>549</v>
      </c>
      <c r="G337" s="3" t="s">
        <v>550</v>
      </c>
      <c r="H337" s="3"/>
      <c r="I337" s="3"/>
      <c r="J337" s="3"/>
      <c r="K337" s="3" t="s">
        <v>551</v>
      </c>
      <c r="L337" s="3"/>
      <c r="M337" s="3"/>
      <c r="N337" s="3"/>
      <c r="O337" s="3"/>
      <c r="P337" s="3"/>
      <c r="Q337" s="3"/>
      <c r="R337" s="3"/>
      <c r="S337" s="3"/>
      <c r="T337" s="3"/>
      <c r="U337" s="3"/>
      <c r="V337" s="3" t="s">
        <v>556</v>
      </c>
    </row>
    <row r="338" spans="1:22" hidden="1" x14ac:dyDescent="0.25">
      <c r="A338" s="3" t="s">
        <v>547</v>
      </c>
      <c r="B338" s="3" t="s">
        <v>149</v>
      </c>
      <c r="C338" s="3">
        <v>1</v>
      </c>
      <c r="D338" s="15" t="s">
        <v>557</v>
      </c>
      <c r="E338" s="3"/>
      <c r="F338" s="3" t="s">
        <v>549</v>
      </c>
      <c r="G338" s="3" t="s">
        <v>550</v>
      </c>
      <c r="H338" s="3"/>
      <c r="I338" s="3"/>
      <c r="J338" s="3"/>
      <c r="K338" s="3" t="s">
        <v>551</v>
      </c>
      <c r="L338" s="3"/>
      <c r="M338" s="3"/>
      <c r="N338" s="3"/>
      <c r="O338" s="3"/>
      <c r="P338" s="3"/>
      <c r="Q338" s="3"/>
      <c r="R338" s="3"/>
      <c r="S338" s="3"/>
      <c r="T338" s="3"/>
      <c r="U338" s="3"/>
      <c r="V338" s="3" t="s">
        <v>558</v>
      </c>
    </row>
    <row r="339" spans="1:22" hidden="1" x14ac:dyDescent="0.25">
      <c r="A339" s="3" t="s">
        <v>547</v>
      </c>
      <c r="B339" s="3" t="s">
        <v>149</v>
      </c>
      <c r="C339" s="3">
        <v>1</v>
      </c>
      <c r="D339" s="15" t="s">
        <v>559</v>
      </c>
      <c r="E339" s="3"/>
      <c r="F339" s="3" t="s">
        <v>549</v>
      </c>
      <c r="G339" s="3" t="s">
        <v>550</v>
      </c>
      <c r="H339" s="3"/>
      <c r="I339" s="3"/>
      <c r="J339" s="3"/>
      <c r="K339" s="3" t="s">
        <v>551</v>
      </c>
      <c r="L339" s="3"/>
      <c r="M339" s="3"/>
      <c r="N339" s="3"/>
      <c r="O339" s="3"/>
      <c r="P339" s="3"/>
      <c r="Q339" s="3"/>
      <c r="R339" s="3"/>
      <c r="S339" s="3"/>
      <c r="T339" s="3"/>
      <c r="U339" s="3"/>
      <c r="V339" s="3" t="s">
        <v>558</v>
      </c>
    </row>
    <row r="340" spans="1:22" x14ac:dyDescent="0.25">
      <c r="A340" s="3" t="s">
        <v>547</v>
      </c>
      <c r="B340" s="3" t="s">
        <v>32</v>
      </c>
      <c r="C340" s="3">
        <v>1.1000000000000001</v>
      </c>
      <c r="D340" s="15" t="s">
        <v>560</v>
      </c>
      <c r="E340" s="18"/>
      <c r="F340" s="3" t="s">
        <v>549</v>
      </c>
      <c r="G340" s="3" t="s">
        <v>550</v>
      </c>
      <c r="H340" s="3"/>
      <c r="I340" s="3"/>
      <c r="J340" s="3"/>
      <c r="K340" s="3" t="s">
        <v>551</v>
      </c>
      <c r="L340" s="3"/>
      <c r="M340" s="3"/>
      <c r="N340" s="3"/>
      <c r="O340" s="3"/>
      <c r="P340" s="3"/>
      <c r="Q340" s="3"/>
      <c r="R340" s="3"/>
      <c r="S340" s="3"/>
      <c r="T340" s="3"/>
      <c r="U340" s="3"/>
      <c r="V340" s="3"/>
    </row>
    <row r="341" spans="1:22" ht="60" x14ac:dyDescent="0.25">
      <c r="A341" s="3" t="s">
        <v>547</v>
      </c>
      <c r="B341" s="3" t="s">
        <v>38</v>
      </c>
      <c r="C341" s="3" t="s">
        <v>39</v>
      </c>
      <c r="D341" s="15" t="s">
        <v>561</v>
      </c>
      <c r="E341" s="18"/>
      <c r="F341" s="3" t="s">
        <v>549</v>
      </c>
      <c r="G341" s="3" t="s">
        <v>550</v>
      </c>
      <c r="H341" s="3"/>
      <c r="I341" s="3"/>
      <c r="J341" s="3"/>
      <c r="K341" s="3" t="s">
        <v>551</v>
      </c>
      <c r="L341" s="3"/>
      <c r="M341" s="3"/>
      <c r="N341" s="3"/>
      <c r="O341" s="3"/>
      <c r="P341" s="3"/>
      <c r="Q341" s="3"/>
      <c r="R341" s="3"/>
      <c r="S341" s="3"/>
      <c r="T341" s="3"/>
      <c r="U341" s="3"/>
      <c r="V341" s="3"/>
    </row>
    <row r="342" spans="1:22" ht="45" x14ac:dyDescent="0.25">
      <c r="A342" s="3" t="s">
        <v>547</v>
      </c>
      <c r="B342" s="3" t="s">
        <v>38</v>
      </c>
      <c r="C342" s="3" t="s">
        <v>40</v>
      </c>
      <c r="D342" s="15" t="s">
        <v>562</v>
      </c>
      <c r="E342" s="3"/>
      <c r="F342" s="3" t="s">
        <v>549</v>
      </c>
      <c r="G342" s="3" t="s">
        <v>550</v>
      </c>
      <c r="H342" s="3"/>
      <c r="I342" s="3"/>
      <c r="J342" s="3"/>
      <c r="K342" s="3" t="s">
        <v>551</v>
      </c>
      <c r="L342" s="3"/>
      <c r="M342" s="3"/>
      <c r="N342" s="3"/>
      <c r="O342" s="3"/>
      <c r="P342" s="3"/>
      <c r="Q342" s="3"/>
      <c r="R342" s="3"/>
      <c r="S342" s="3"/>
      <c r="T342" s="3"/>
      <c r="U342" s="3"/>
      <c r="V342" s="3"/>
    </row>
    <row r="343" spans="1:22" ht="30" x14ac:dyDescent="0.25">
      <c r="A343" s="3" t="s">
        <v>547</v>
      </c>
      <c r="B343" s="3" t="s">
        <v>38</v>
      </c>
      <c r="C343" s="3" t="s">
        <v>41</v>
      </c>
      <c r="D343" s="15" t="s">
        <v>563</v>
      </c>
      <c r="E343" s="3"/>
      <c r="F343" s="3" t="s">
        <v>549</v>
      </c>
      <c r="G343" s="3" t="s">
        <v>550</v>
      </c>
      <c r="H343" s="3"/>
      <c r="I343" s="3"/>
      <c r="J343" s="3"/>
      <c r="K343" s="3" t="s">
        <v>551</v>
      </c>
      <c r="L343" s="3"/>
      <c r="M343" s="3"/>
      <c r="N343" s="3"/>
      <c r="O343" s="3"/>
      <c r="P343" s="3"/>
      <c r="Q343" s="3"/>
      <c r="R343" s="3"/>
      <c r="S343" s="3"/>
      <c r="T343" s="3"/>
      <c r="U343" s="3"/>
      <c r="V343" s="3"/>
    </row>
    <row r="344" spans="1:22" ht="45" x14ac:dyDescent="0.25">
      <c r="A344" s="3" t="s">
        <v>547</v>
      </c>
      <c r="B344" s="3" t="s">
        <v>32</v>
      </c>
      <c r="C344" s="3">
        <v>1.2</v>
      </c>
      <c r="D344" s="15" t="s">
        <v>564</v>
      </c>
      <c r="F344" s="3" t="s">
        <v>549</v>
      </c>
      <c r="G344" s="3" t="s">
        <v>550</v>
      </c>
      <c r="H344" s="3"/>
      <c r="I344" s="3"/>
      <c r="J344" s="3"/>
      <c r="K344" s="3" t="s">
        <v>551</v>
      </c>
      <c r="L344" s="3"/>
      <c r="M344" s="3"/>
      <c r="N344" s="3"/>
      <c r="O344" s="3"/>
      <c r="P344" s="3"/>
      <c r="Q344" s="3"/>
      <c r="R344" s="3"/>
      <c r="S344" s="3"/>
      <c r="T344" s="3"/>
      <c r="U344" s="3"/>
      <c r="V344" s="3"/>
    </row>
    <row r="345" spans="1:22" ht="60" x14ac:dyDescent="0.25">
      <c r="A345" s="3" t="s">
        <v>547</v>
      </c>
      <c r="B345" s="3" t="s">
        <v>38</v>
      </c>
      <c r="C345" s="3" t="s">
        <v>45</v>
      </c>
      <c r="D345" s="15" t="s">
        <v>565</v>
      </c>
      <c r="F345" s="3" t="s">
        <v>549</v>
      </c>
      <c r="G345" s="3" t="s">
        <v>550</v>
      </c>
      <c r="H345" s="3"/>
      <c r="I345" s="3"/>
      <c r="J345" s="3"/>
      <c r="K345" s="3" t="s">
        <v>551</v>
      </c>
      <c r="L345" s="3"/>
      <c r="M345" s="3"/>
      <c r="N345" s="3"/>
      <c r="O345" s="3"/>
      <c r="P345" s="3"/>
      <c r="Q345" s="3"/>
      <c r="R345" s="3"/>
      <c r="S345" s="3"/>
      <c r="T345" s="3"/>
      <c r="U345" s="3"/>
      <c r="V345" s="3"/>
    </row>
    <row r="346" spans="1:22" ht="30" x14ac:dyDescent="0.25">
      <c r="A346" s="3" t="s">
        <v>547</v>
      </c>
      <c r="B346" s="3" t="s">
        <v>38</v>
      </c>
      <c r="C346" s="3" t="s">
        <v>182</v>
      </c>
      <c r="D346" s="15" t="s">
        <v>566</v>
      </c>
      <c r="E346" s="18"/>
      <c r="F346" s="3" t="s">
        <v>549</v>
      </c>
      <c r="G346" s="3" t="s">
        <v>550</v>
      </c>
      <c r="H346" s="3"/>
      <c r="I346" s="3"/>
      <c r="J346" s="3"/>
      <c r="K346" s="3" t="s">
        <v>551</v>
      </c>
      <c r="L346" s="3"/>
      <c r="M346" s="3"/>
      <c r="N346" s="3"/>
      <c r="O346" s="3"/>
      <c r="P346" s="3"/>
      <c r="Q346" s="3"/>
      <c r="R346" s="3"/>
      <c r="S346" s="3"/>
      <c r="T346" s="3"/>
      <c r="U346" s="3"/>
      <c r="V346" s="3"/>
    </row>
    <row r="347" spans="1:22" ht="30" x14ac:dyDescent="0.25">
      <c r="A347" s="3" t="s">
        <v>547</v>
      </c>
      <c r="B347" s="3" t="s">
        <v>38</v>
      </c>
      <c r="C347" s="3" t="s">
        <v>183</v>
      </c>
      <c r="D347" s="15" t="s">
        <v>567</v>
      </c>
      <c r="E347" s="18"/>
      <c r="F347" s="3" t="s">
        <v>549</v>
      </c>
      <c r="G347" s="3" t="s">
        <v>550</v>
      </c>
      <c r="H347" s="3"/>
      <c r="I347" s="3"/>
      <c r="J347" s="3"/>
      <c r="K347" s="3" t="s">
        <v>551</v>
      </c>
      <c r="L347" s="3"/>
      <c r="M347" s="3"/>
      <c r="N347" s="3"/>
      <c r="O347" s="3"/>
      <c r="P347" s="3"/>
      <c r="Q347" s="3"/>
      <c r="R347" s="3"/>
      <c r="S347" s="3"/>
      <c r="T347" s="3"/>
      <c r="U347" s="3"/>
      <c r="V347" s="3"/>
    </row>
    <row r="348" spans="1:22" ht="30" x14ac:dyDescent="0.25">
      <c r="A348" s="3" t="s">
        <v>547</v>
      </c>
      <c r="B348" s="3" t="s">
        <v>32</v>
      </c>
      <c r="C348" s="3">
        <v>1.3</v>
      </c>
      <c r="D348" s="15" t="s">
        <v>568</v>
      </c>
      <c r="E348" s="18"/>
      <c r="F348" s="3" t="s">
        <v>549</v>
      </c>
      <c r="G348" s="3" t="s">
        <v>550</v>
      </c>
      <c r="H348" s="3"/>
      <c r="I348" s="3"/>
      <c r="J348" s="3"/>
      <c r="K348" s="3" t="s">
        <v>551</v>
      </c>
      <c r="L348" s="3"/>
      <c r="M348" s="3"/>
      <c r="N348" s="3"/>
      <c r="O348" s="3"/>
      <c r="P348" s="3"/>
      <c r="Q348" s="3"/>
      <c r="R348" s="3"/>
      <c r="S348" s="3"/>
      <c r="T348" s="3"/>
      <c r="U348" s="3"/>
      <c r="V348" s="3"/>
    </row>
    <row r="349" spans="1:22" ht="45" x14ac:dyDescent="0.25">
      <c r="A349" s="3" t="s">
        <v>547</v>
      </c>
      <c r="B349" s="3" t="s">
        <v>38</v>
      </c>
      <c r="C349" s="3" t="s">
        <v>52</v>
      </c>
      <c r="D349" s="15" t="s">
        <v>569</v>
      </c>
      <c r="E349" s="18"/>
      <c r="F349" s="3" t="s">
        <v>549</v>
      </c>
      <c r="G349" s="3" t="s">
        <v>550</v>
      </c>
      <c r="H349" s="3"/>
      <c r="I349" s="3"/>
      <c r="J349" s="3"/>
      <c r="K349" s="3" t="s">
        <v>551</v>
      </c>
      <c r="L349" s="3"/>
      <c r="M349" s="3"/>
      <c r="N349" s="3"/>
      <c r="O349" s="3"/>
      <c r="P349" s="3"/>
      <c r="Q349" s="3"/>
      <c r="R349" s="3"/>
      <c r="S349" s="3"/>
      <c r="T349" s="3"/>
      <c r="U349" s="3"/>
      <c r="V349" s="3"/>
    </row>
    <row r="350" spans="1:22" ht="75" x14ac:dyDescent="0.25">
      <c r="A350" s="3" t="s">
        <v>547</v>
      </c>
      <c r="B350" s="3" t="s">
        <v>38</v>
      </c>
      <c r="C350" s="3" t="s">
        <v>53</v>
      </c>
      <c r="D350" s="15" t="s">
        <v>570</v>
      </c>
      <c r="E350" s="18"/>
      <c r="F350" s="3" t="s">
        <v>549</v>
      </c>
      <c r="G350" s="3" t="s">
        <v>550</v>
      </c>
      <c r="H350" s="3"/>
      <c r="I350" s="3"/>
      <c r="J350" s="3"/>
      <c r="K350" s="3" t="s">
        <v>551</v>
      </c>
      <c r="L350" s="3"/>
      <c r="M350" s="3"/>
      <c r="N350" s="3"/>
      <c r="O350" s="3"/>
      <c r="P350" s="3"/>
      <c r="Q350" s="3"/>
      <c r="R350" s="3"/>
      <c r="S350" s="3"/>
      <c r="T350" s="3"/>
      <c r="U350" s="3"/>
      <c r="V350" s="3"/>
    </row>
    <row r="351" spans="1:22" ht="75" x14ac:dyDescent="0.25">
      <c r="A351" s="3" t="s">
        <v>547</v>
      </c>
      <c r="B351" s="3" t="s">
        <v>38</v>
      </c>
      <c r="C351" s="3" t="s">
        <v>54</v>
      </c>
      <c r="D351" s="15" t="s">
        <v>571</v>
      </c>
      <c r="E351" s="18"/>
      <c r="F351" s="3" t="s">
        <v>549</v>
      </c>
      <c r="G351" s="3" t="s">
        <v>550</v>
      </c>
      <c r="H351" s="3"/>
      <c r="I351" s="3"/>
      <c r="J351" s="3"/>
      <c r="K351" s="3" t="s">
        <v>551</v>
      </c>
      <c r="L351" s="3"/>
      <c r="M351" s="3"/>
      <c r="N351" s="3"/>
      <c r="O351" s="3"/>
      <c r="P351" s="3"/>
      <c r="Q351" s="3"/>
      <c r="R351" s="3"/>
      <c r="S351" s="3"/>
      <c r="T351" s="3"/>
      <c r="U351" s="3"/>
      <c r="V351" s="3"/>
    </row>
    <row r="352" spans="1:22" ht="75" x14ac:dyDescent="0.25">
      <c r="A352" s="3" t="s">
        <v>547</v>
      </c>
      <c r="B352" s="3" t="s">
        <v>38</v>
      </c>
      <c r="C352" s="3" t="s">
        <v>55</v>
      </c>
      <c r="D352" s="15" t="s">
        <v>572</v>
      </c>
      <c r="E352" s="18"/>
      <c r="F352" s="3" t="s">
        <v>549</v>
      </c>
      <c r="G352" s="3" t="s">
        <v>550</v>
      </c>
      <c r="H352" s="3"/>
      <c r="I352" s="3"/>
      <c r="J352" s="3"/>
      <c r="K352" s="3" t="s">
        <v>551</v>
      </c>
      <c r="L352" s="3"/>
      <c r="M352" s="3"/>
      <c r="N352" s="3"/>
      <c r="O352" s="3"/>
      <c r="P352" s="3"/>
      <c r="Q352" s="3"/>
      <c r="R352" s="3"/>
      <c r="S352" s="3"/>
      <c r="T352" s="3"/>
      <c r="U352" s="3"/>
      <c r="V352" s="3"/>
    </row>
    <row r="353" spans="1:22" ht="45" x14ac:dyDescent="0.25">
      <c r="A353" s="3" t="s">
        <v>547</v>
      </c>
      <c r="B353" s="3" t="s">
        <v>23</v>
      </c>
      <c r="C353" s="3">
        <v>2</v>
      </c>
      <c r="D353" s="15" t="s">
        <v>573</v>
      </c>
      <c r="E353" s="18"/>
      <c r="F353" s="3" t="s">
        <v>550</v>
      </c>
      <c r="G353" s="3"/>
      <c r="H353" s="3"/>
      <c r="I353" s="3"/>
      <c r="J353" s="3"/>
      <c r="K353" s="3" t="s">
        <v>574</v>
      </c>
      <c r="L353" s="3"/>
      <c r="M353" s="3"/>
      <c r="N353" s="3"/>
      <c r="O353" s="3"/>
      <c r="P353" s="3"/>
      <c r="Q353" s="3"/>
      <c r="R353" s="3"/>
      <c r="S353" s="3"/>
      <c r="T353" s="3"/>
      <c r="U353" s="3"/>
      <c r="V353" s="3"/>
    </row>
    <row r="354" spans="1:22" hidden="1" x14ac:dyDescent="0.25">
      <c r="A354" s="3" t="s">
        <v>547</v>
      </c>
      <c r="B354" s="3" t="s">
        <v>149</v>
      </c>
      <c r="C354" s="3">
        <v>2</v>
      </c>
      <c r="D354" s="15" t="s">
        <v>575</v>
      </c>
      <c r="E354" s="3"/>
      <c r="F354" s="3" t="s">
        <v>550</v>
      </c>
      <c r="G354" s="3"/>
      <c r="H354" s="3"/>
      <c r="I354" s="3"/>
      <c r="J354" s="3"/>
      <c r="K354" s="3" t="s">
        <v>574</v>
      </c>
      <c r="L354" s="3"/>
      <c r="M354" s="3"/>
      <c r="N354" s="3"/>
      <c r="O354" s="3"/>
      <c r="P354" s="3"/>
      <c r="Q354" s="3"/>
      <c r="R354" s="3"/>
      <c r="S354" s="3"/>
      <c r="T354" s="3"/>
      <c r="U354" s="3"/>
      <c r="V354" s="3" t="s">
        <v>576</v>
      </c>
    </row>
    <row r="355" spans="1:22" ht="30" x14ac:dyDescent="0.25">
      <c r="A355" s="3" t="s">
        <v>547</v>
      </c>
      <c r="B355" s="3" t="s">
        <v>32</v>
      </c>
      <c r="C355" s="3">
        <v>2.1</v>
      </c>
      <c r="D355" s="15" t="s">
        <v>577</v>
      </c>
      <c r="E355" s="3"/>
      <c r="F355" s="3" t="s">
        <v>550</v>
      </c>
      <c r="G355" s="3"/>
      <c r="H355" s="3"/>
      <c r="I355" s="3"/>
      <c r="J355" s="3"/>
      <c r="K355" s="3" t="s">
        <v>574</v>
      </c>
      <c r="L355" s="3"/>
      <c r="M355" s="3"/>
      <c r="N355" s="3"/>
      <c r="O355" s="3"/>
      <c r="P355" s="3"/>
      <c r="Q355" s="3"/>
      <c r="R355" s="3"/>
      <c r="S355" s="3"/>
      <c r="T355" s="3"/>
      <c r="U355" s="3"/>
      <c r="V355" s="3"/>
    </row>
    <row r="356" spans="1:22" ht="45" x14ac:dyDescent="0.25">
      <c r="A356" s="3" t="s">
        <v>547</v>
      </c>
      <c r="B356" s="3" t="s">
        <v>38</v>
      </c>
      <c r="C356" s="3" t="s">
        <v>63</v>
      </c>
      <c r="D356" s="15" t="s">
        <v>578</v>
      </c>
      <c r="E356" s="3"/>
      <c r="F356" s="3" t="s">
        <v>550</v>
      </c>
      <c r="G356" s="3"/>
      <c r="H356" s="3"/>
      <c r="I356" s="3"/>
      <c r="J356" s="3"/>
      <c r="K356" s="3" t="s">
        <v>574</v>
      </c>
      <c r="L356" s="3"/>
      <c r="M356" s="3"/>
      <c r="N356" s="3"/>
      <c r="O356" s="3"/>
      <c r="P356" s="3"/>
      <c r="Q356" s="3"/>
      <c r="R356" s="3"/>
      <c r="S356" s="3"/>
      <c r="T356" s="3"/>
      <c r="U356" s="3"/>
      <c r="V356" s="3"/>
    </row>
    <row r="357" spans="1:22" ht="30" x14ac:dyDescent="0.25">
      <c r="A357" s="3" t="s">
        <v>547</v>
      </c>
      <c r="B357" s="3" t="s">
        <v>38</v>
      </c>
      <c r="C357" s="3" t="s">
        <v>64</v>
      </c>
      <c r="D357" s="15" t="s">
        <v>579</v>
      </c>
      <c r="E357" s="3"/>
      <c r="F357" s="3" t="s">
        <v>550</v>
      </c>
      <c r="G357" s="3"/>
      <c r="H357" s="3"/>
      <c r="I357" s="3"/>
      <c r="J357" s="3"/>
      <c r="K357" s="3" t="s">
        <v>574</v>
      </c>
      <c r="L357" s="3"/>
      <c r="M357" s="3"/>
      <c r="N357" s="3"/>
      <c r="O357" s="3"/>
      <c r="P357" s="3"/>
      <c r="Q357" s="3"/>
      <c r="R357" s="3"/>
      <c r="S357" s="3"/>
      <c r="T357" s="3"/>
      <c r="U357" s="3"/>
      <c r="V357" s="3"/>
    </row>
    <row r="358" spans="1:22" ht="75" x14ac:dyDescent="0.25">
      <c r="A358" s="3" t="s">
        <v>547</v>
      </c>
      <c r="B358" s="3" t="s">
        <v>38</v>
      </c>
      <c r="C358" s="3" t="s">
        <v>65</v>
      </c>
      <c r="D358" s="15" t="s">
        <v>580</v>
      </c>
      <c r="E358" s="3"/>
      <c r="F358" s="3" t="s">
        <v>550</v>
      </c>
      <c r="G358" s="3"/>
      <c r="H358" s="3"/>
      <c r="I358" s="3"/>
      <c r="J358" s="3"/>
      <c r="K358" s="3" t="s">
        <v>574</v>
      </c>
      <c r="L358" s="3"/>
      <c r="M358" s="3"/>
      <c r="N358" s="3"/>
      <c r="O358" s="3"/>
      <c r="P358" s="3"/>
      <c r="Q358" s="3"/>
      <c r="R358" s="3"/>
      <c r="S358" s="3"/>
      <c r="T358" s="3"/>
      <c r="U358" s="3"/>
      <c r="V358" s="3"/>
    </row>
    <row r="359" spans="1:22" x14ac:dyDescent="0.25">
      <c r="A359" s="3" t="s">
        <v>547</v>
      </c>
      <c r="B359" s="3" t="s">
        <v>38</v>
      </c>
      <c r="C359" s="3" t="s">
        <v>212</v>
      </c>
      <c r="D359" s="15" t="s">
        <v>581</v>
      </c>
      <c r="E359" s="3"/>
      <c r="F359" s="3" t="s">
        <v>550</v>
      </c>
      <c r="G359" s="3"/>
      <c r="H359" s="3"/>
      <c r="I359" s="3"/>
      <c r="J359" s="3"/>
      <c r="K359" s="3" t="s">
        <v>574</v>
      </c>
      <c r="L359" s="3"/>
      <c r="M359" s="3"/>
      <c r="N359" s="3"/>
      <c r="O359" s="3"/>
      <c r="P359" s="3"/>
      <c r="Q359" s="3"/>
      <c r="R359" s="3"/>
      <c r="S359" s="3"/>
      <c r="T359" s="3"/>
      <c r="U359" s="3"/>
      <c r="V359" s="3"/>
    </row>
    <row r="360" spans="1:22" ht="30" x14ac:dyDescent="0.25">
      <c r="A360" s="3" t="s">
        <v>547</v>
      </c>
      <c r="B360" s="3" t="s">
        <v>32</v>
      </c>
      <c r="C360" s="3">
        <v>2.2000000000000002</v>
      </c>
      <c r="D360" s="15" t="s">
        <v>582</v>
      </c>
      <c r="E360" s="18"/>
      <c r="F360" s="3" t="s">
        <v>550</v>
      </c>
      <c r="G360" s="3"/>
      <c r="H360" s="3"/>
      <c r="I360" s="3"/>
      <c r="J360" s="3"/>
      <c r="K360" s="3" t="s">
        <v>574</v>
      </c>
      <c r="L360" s="3"/>
      <c r="M360" s="3"/>
      <c r="N360" s="3"/>
      <c r="O360" s="3"/>
      <c r="P360" s="3"/>
      <c r="Q360" s="3"/>
      <c r="R360" s="3"/>
      <c r="S360" s="3"/>
      <c r="T360" s="3"/>
      <c r="U360" s="3"/>
      <c r="V360" s="3"/>
    </row>
    <row r="361" spans="1:22" ht="45" x14ac:dyDescent="0.25">
      <c r="A361" s="3" t="s">
        <v>547</v>
      </c>
      <c r="B361" s="3" t="s">
        <v>38</v>
      </c>
      <c r="C361" s="3" t="s">
        <v>71</v>
      </c>
      <c r="D361" s="15" t="s">
        <v>583</v>
      </c>
      <c r="E361" s="18"/>
      <c r="F361" s="3" t="s">
        <v>550</v>
      </c>
      <c r="G361" s="3"/>
      <c r="H361" s="3"/>
      <c r="I361" s="3"/>
      <c r="J361" s="3"/>
      <c r="K361" s="3" t="s">
        <v>574</v>
      </c>
      <c r="L361" s="3"/>
    </row>
    <row r="362" spans="1:22" ht="45" x14ac:dyDescent="0.25">
      <c r="A362" s="3" t="s">
        <v>547</v>
      </c>
      <c r="B362" s="3" t="s">
        <v>38</v>
      </c>
      <c r="C362" s="3" t="s">
        <v>72</v>
      </c>
      <c r="D362" s="15" t="s">
        <v>584</v>
      </c>
      <c r="E362" s="3"/>
      <c r="F362" s="3" t="s">
        <v>550</v>
      </c>
      <c r="G362" s="3"/>
      <c r="H362" s="3"/>
      <c r="I362" s="3"/>
      <c r="J362" s="3"/>
      <c r="K362" s="3" t="s">
        <v>574</v>
      </c>
      <c r="L362" s="3"/>
    </row>
    <row r="363" spans="1:22" ht="30" x14ac:dyDescent="0.25">
      <c r="A363" s="3" t="s">
        <v>547</v>
      </c>
      <c r="B363" s="3" t="s">
        <v>38</v>
      </c>
      <c r="C363" s="3" t="s">
        <v>73</v>
      </c>
      <c r="D363" s="15" t="s">
        <v>585</v>
      </c>
      <c r="E363" s="3"/>
      <c r="F363" s="3" t="s">
        <v>550</v>
      </c>
      <c r="G363" s="3"/>
      <c r="H363" s="3"/>
      <c r="I363" s="3"/>
      <c r="J363" s="3"/>
      <c r="K363" s="3" t="s">
        <v>574</v>
      </c>
      <c r="L363" s="3"/>
    </row>
    <row r="364" spans="1:22" ht="45" x14ac:dyDescent="0.25">
      <c r="A364" s="3" t="s">
        <v>547</v>
      </c>
      <c r="B364" s="3" t="s">
        <v>38</v>
      </c>
      <c r="C364" s="3" t="s">
        <v>74</v>
      </c>
      <c r="D364" s="15" t="s">
        <v>586</v>
      </c>
      <c r="E364" s="3"/>
      <c r="F364" s="3" t="s">
        <v>550</v>
      </c>
      <c r="G364" s="3"/>
      <c r="H364" s="3"/>
      <c r="I364" s="3"/>
      <c r="J364" s="3"/>
      <c r="K364" s="3" t="s">
        <v>574</v>
      </c>
      <c r="L364" s="3"/>
    </row>
    <row r="365" spans="1:22" x14ac:dyDescent="0.25">
      <c r="A365" s="3" t="s">
        <v>547</v>
      </c>
      <c r="B365" s="3" t="s">
        <v>32</v>
      </c>
      <c r="C365" s="3">
        <v>2.2999999999999998</v>
      </c>
      <c r="D365" s="15" t="s">
        <v>587</v>
      </c>
      <c r="E365" s="18"/>
      <c r="F365" s="3" t="s">
        <v>550</v>
      </c>
      <c r="G365" s="3"/>
      <c r="H365" s="3"/>
      <c r="I365" s="3"/>
      <c r="J365" s="3"/>
      <c r="K365" s="3" t="s">
        <v>574</v>
      </c>
      <c r="L365" s="3"/>
    </row>
    <row r="366" spans="1:22" ht="60" x14ac:dyDescent="0.25">
      <c r="A366" s="3" t="s">
        <v>547</v>
      </c>
      <c r="B366" s="3" t="s">
        <v>38</v>
      </c>
      <c r="C366" s="3" t="s">
        <v>81</v>
      </c>
      <c r="D366" s="15" t="s">
        <v>588</v>
      </c>
      <c r="E366" s="18"/>
      <c r="F366" s="3" t="s">
        <v>550</v>
      </c>
      <c r="G366" s="3"/>
      <c r="H366" s="3"/>
      <c r="I366" s="3"/>
      <c r="J366" s="3"/>
      <c r="K366" s="3" t="s">
        <v>574</v>
      </c>
      <c r="L366" s="3"/>
    </row>
    <row r="367" spans="1:22" ht="45" x14ac:dyDescent="0.25">
      <c r="A367" s="3" t="s">
        <v>547</v>
      </c>
      <c r="B367" s="3" t="s">
        <v>38</v>
      </c>
      <c r="C367" s="3" t="s">
        <v>82</v>
      </c>
      <c r="D367" s="15" t="s">
        <v>589</v>
      </c>
      <c r="E367" s="18"/>
      <c r="F367" s="3" t="s">
        <v>550</v>
      </c>
      <c r="G367" s="3"/>
      <c r="H367" s="3"/>
      <c r="I367" s="3"/>
      <c r="J367" s="3"/>
      <c r="K367" s="3" t="s">
        <v>574</v>
      </c>
      <c r="L367" s="3"/>
    </row>
    <row r="368" spans="1:22" ht="45" x14ac:dyDescent="0.25">
      <c r="A368" s="3" t="s">
        <v>547</v>
      </c>
      <c r="B368" s="3" t="s">
        <v>38</v>
      </c>
      <c r="C368" s="3" t="s">
        <v>83</v>
      </c>
      <c r="D368" s="15" t="s">
        <v>590</v>
      </c>
      <c r="E368" s="18"/>
      <c r="F368" s="3" t="s">
        <v>550</v>
      </c>
      <c r="G368" s="3"/>
      <c r="H368" s="3"/>
      <c r="I368" s="3"/>
      <c r="J368" s="3"/>
      <c r="K368" s="3" t="s">
        <v>574</v>
      </c>
      <c r="L368" s="3"/>
    </row>
    <row r="369" spans="1:12" ht="30" x14ac:dyDescent="0.25">
      <c r="A369" s="3" t="s">
        <v>547</v>
      </c>
      <c r="B369" s="3" t="s">
        <v>32</v>
      </c>
      <c r="C369" s="3">
        <v>2.4</v>
      </c>
      <c r="D369" s="15" t="s">
        <v>591</v>
      </c>
      <c r="E369" s="18"/>
      <c r="F369" s="3" t="s">
        <v>550</v>
      </c>
      <c r="G369" s="3"/>
      <c r="H369" s="3"/>
      <c r="I369" s="3"/>
      <c r="J369" s="3"/>
      <c r="K369" s="3" t="s">
        <v>574</v>
      </c>
      <c r="L369" s="3"/>
    </row>
    <row r="370" spans="1:12" ht="60" x14ac:dyDescent="0.25">
      <c r="A370" s="3" t="s">
        <v>547</v>
      </c>
      <c r="B370" s="3" t="s">
        <v>38</v>
      </c>
      <c r="C370" s="3" t="s">
        <v>87</v>
      </c>
      <c r="D370" s="15" t="s">
        <v>592</v>
      </c>
      <c r="E370" s="3"/>
      <c r="F370" s="3" t="s">
        <v>550</v>
      </c>
      <c r="G370" s="3"/>
      <c r="H370" s="3"/>
      <c r="I370" s="3"/>
      <c r="J370" s="3"/>
      <c r="K370" s="3" t="s">
        <v>574</v>
      </c>
      <c r="L370" s="3"/>
    </row>
    <row r="371" spans="1:12" ht="75" x14ac:dyDescent="0.25">
      <c r="A371" s="3" t="s">
        <v>547</v>
      </c>
      <c r="B371" s="3" t="s">
        <v>38</v>
      </c>
      <c r="C371" s="3" t="s">
        <v>88</v>
      </c>
      <c r="D371" s="15" t="s">
        <v>593</v>
      </c>
      <c r="E371" s="3"/>
      <c r="F371" s="3" t="s">
        <v>550</v>
      </c>
      <c r="G371" s="3"/>
      <c r="H371" s="3"/>
      <c r="I371" s="3"/>
      <c r="J371" s="3"/>
      <c r="K371" s="3" t="s">
        <v>574</v>
      </c>
      <c r="L371" s="3"/>
    </row>
    <row r="372" spans="1:12" ht="30" x14ac:dyDescent="0.25">
      <c r="A372" s="3" t="s">
        <v>547</v>
      </c>
      <c r="B372" s="3" t="s">
        <v>38</v>
      </c>
      <c r="C372" s="3" t="s">
        <v>249</v>
      </c>
      <c r="D372" s="15" t="s">
        <v>594</v>
      </c>
      <c r="E372" s="3"/>
      <c r="F372" s="3" t="s">
        <v>550</v>
      </c>
      <c r="G372" s="3"/>
      <c r="H372" s="3"/>
      <c r="I372" s="3"/>
      <c r="J372" s="3"/>
      <c r="K372" s="3" t="s">
        <v>574</v>
      </c>
      <c r="L372" s="3"/>
    </row>
    <row r="373" spans="1:12" ht="45" x14ac:dyDescent="0.25">
      <c r="A373" s="3" t="s">
        <v>547</v>
      </c>
      <c r="B373" s="3" t="s">
        <v>38</v>
      </c>
      <c r="C373" s="3" t="s">
        <v>250</v>
      </c>
      <c r="D373" s="15" t="s">
        <v>595</v>
      </c>
      <c r="E373" s="3"/>
      <c r="F373" s="3" t="s">
        <v>550</v>
      </c>
      <c r="G373" s="3"/>
      <c r="H373" s="3"/>
      <c r="I373" s="3"/>
      <c r="J373" s="3"/>
      <c r="K373" s="3" t="s">
        <v>574</v>
      </c>
      <c r="L373" s="3"/>
    </row>
    <row r="374" spans="1:12" ht="30" x14ac:dyDescent="0.25">
      <c r="A374" s="3" t="s">
        <v>547</v>
      </c>
      <c r="B374" s="3" t="s">
        <v>23</v>
      </c>
      <c r="C374" s="3">
        <v>3</v>
      </c>
      <c r="D374" s="15" t="s">
        <v>596</v>
      </c>
      <c r="E374" s="18"/>
      <c r="F374" s="3" t="s">
        <v>597</v>
      </c>
      <c r="G374" s="3"/>
      <c r="H374" s="3"/>
      <c r="I374" s="3"/>
      <c r="J374" s="3"/>
      <c r="K374" s="3" t="s">
        <v>598</v>
      </c>
      <c r="L374" s="3" t="s">
        <v>599</v>
      </c>
    </row>
    <row r="375" spans="1:12" x14ac:dyDescent="0.25">
      <c r="A375" s="3" t="s">
        <v>547</v>
      </c>
      <c r="B375" s="3" t="s">
        <v>32</v>
      </c>
      <c r="C375" s="3">
        <v>3.1</v>
      </c>
      <c r="D375" s="15" t="s">
        <v>600</v>
      </c>
      <c r="E375" s="18" t="s">
        <v>457</v>
      </c>
      <c r="F375" s="3" t="s">
        <v>597</v>
      </c>
      <c r="G375" s="3"/>
      <c r="H375" s="3"/>
      <c r="I375" s="3"/>
      <c r="J375" s="3"/>
      <c r="K375" s="3" t="s">
        <v>598</v>
      </c>
      <c r="L375" s="3" t="s">
        <v>599</v>
      </c>
    </row>
    <row r="376" spans="1:12" ht="45" x14ac:dyDescent="0.25">
      <c r="A376" s="3" t="s">
        <v>547</v>
      </c>
      <c r="B376" s="3" t="s">
        <v>38</v>
      </c>
      <c r="C376" s="3" t="s">
        <v>106</v>
      </c>
      <c r="D376" s="15" t="s">
        <v>601</v>
      </c>
      <c r="E376" s="18" t="s">
        <v>457</v>
      </c>
      <c r="F376" s="3" t="s">
        <v>597</v>
      </c>
      <c r="G376" s="3"/>
      <c r="H376" s="3"/>
      <c r="I376" s="3"/>
      <c r="J376" s="3"/>
      <c r="K376" s="3" t="s">
        <v>598</v>
      </c>
      <c r="L376" s="3" t="s">
        <v>599</v>
      </c>
    </row>
    <row r="377" spans="1:12" ht="30" x14ac:dyDescent="0.25">
      <c r="A377" s="3" t="s">
        <v>547</v>
      </c>
      <c r="B377" s="3" t="s">
        <v>38</v>
      </c>
      <c r="C377" s="3" t="s">
        <v>107</v>
      </c>
      <c r="D377" s="15" t="s">
        <v>602</v>
      </c>
      <c r="E377" s="18" t="s">
        <v>457</v>
      </c>
      <c r="F377" s="3" t="s">
        <v>597</v>
      </c>
      <c r="G377" s="3"/>
      <c r="H377" s="3"/>
      <c r="I377" s="3"/>
      <c r="J377" s="3"/>
      <c r="K377" s="3" t="s">
        <v>598</v>
      </c>
      <c r="L377" s="3" t="s">
        <v>599</v>
      </c>
    </row>
    <row r="378" spans="1:12" ht="45" x14ac:dyDescent="0.25">
      <c r="A378" s="3" t="s">
        <v>547</v>
      </c>
      <c r="B378" s="3" t="s">
        <v>38</v>
      </c>
      <c r="C378" s="3" t="s">
        <v>108</v>
      </c>
      <c r="D378" s="15" t="s">
        <v>603</v>
      </c>
      <c r="E378" s="18" t="s">
        <v>457</v>
      </c>
      <c r="F378" s="3" t="s">
        <v>597</v>
      </c>
      <c r="G378" s="3"/>
      <c r="H378" s="3"/>
      <c r="I378" s="3"/>
      <c r="J378" s="3"/>
      <c r="K378" s="3" t="s">
        <v>598</v>
      </c>
      <c r="L378" s="3" t="s">
        <v>599</v>
      </c>
    </row>
    <row r="379" spans="1:12" ht="30" x14ac:dyDescent="0.25">
      <c r="A379" s="3" t="s">
        <v>547</v>
      </c>
      <c r="B379" s="3" t="s">
        <v>32</v>
      </c>
      <c r="C379" s="3">
        <v>3.2</v>
      </c>
      <c r="D379" s="15" t="s">
        <v>604</v>
      </c>
      <c r="E379" s="18" t="s">
        <v>457</v>
      </c>
      <c r="F379" s="3" t="s">
        <v>597</v>
      </c>
      <c r="G379" s="3"/>
      <c r="H379" s="3"/>
      <c r="I379" s="3"/>
      <c r="J379" s="3"/>
      <c r="K379" s="3" t="s">
        <v>598</v>
      </c>
      <c r="L379" s="3" t="s">
        <v>599</v>
      </c>
    </row>
    <row r="380" spans="1:12" ht="30" x14ac:dyDescent="0.25">
      <c r="A380" s="3" t="s">
        <v>547</v>
      </c>
      <c r="B380" s="3" t="s">
        <v>38</v>
      </c>
      <c r="C380" s="3" t="s">
        <v>114</v>
      </c>
      <c r="D380" s="15" t="s">
        <v>605</v>
      </c>
      <c r="E380" s="18" t="s">
        <v>457</v>
      </c>
      <c r="F380" s="3" t="s">
        <v>597</v>
      </c>
      <c r="G380" s="3"/>
      <c r="H380" s="3"/>
      <c r="I380" s="3"/>
      <c r="J380" s="3"/>
      <c r="K380" s="3" t="s">
        <v>598</v>
      </c>
      <c r="L380" s="3" t="s">
        <v>599</v>
      </c>
    </row>
    <row r="381" spans="1:12" ht="45" x14ac:dyDescent="0.25">
      <c r="A381" s="3" t="s">
        <v>547</v>
      </c>
      <c r="B381" s="3" t="s">
        <v>38</v>
      </c>
      <c r="C381" s="3" t="s">
        <v>115</v>
      </c>
      <c r="D381" s="15" t="s">
        <v>606</v>
      </c>
      <c r="E381" s="18" t="s">
        <v>457</v>
      </c>
      <c r="F381" s="3" t="s">
        <v>597</v>
      </c>
      <c r="G381" s="3"/>
      <c r="H381" s="3"/>
      <c r="I381" s="3"/>
      <c r="J381" s="3"/>
      <c r="K381" s="3" t="s">
        <v>598</v>
      </c>
      <c r="L381" s="3" t="s">
        <v>599</v>
      </c>
    </row>
    <row r="382" spans="1:12" ht="30" x14ac:dyDescent="0.25">
      <c r="A382" s="3" t="s">
        <v>547</v>
      </c>
      <c r="B382" s="3" t="s">
        <v>38</v>
      </c>
      <c r="C382" s="3" t="s">
        <v>352</v>
      </c>
      <c r="D382" s="15" t="s">
        <v>607</v>
      </c>
      <c r="E382" s="18" t="s">
        <v>457</v>
      </c>
      <c r="F382" s="3" t="s">
        <v>597</v>
      </c>
      <c r="G382" s="3"/>
      <c r="H382" s="3"/>
      <c r="I382" s="3"/>
      <c r="J382" s="3"/>
      <c r="K382" s="3" t="s">
        <v>598</v>
      </c>
      <c r="L382" s="3" t="s">
        <v>599</v>
      </c>
    </row>
    <row r="383" spans="1:12" ht="30" x14ac:dyDescent="0.25">
      <c r="A383" s="3" t="s">
        <v>547</v>
      </c>
      <c r="B383" s="3" t="s">
        <v>38</v>
      </c>
      <c r="C383" s="3" t="s">
        <v>353</v>
      </c>
      <c r="D383" s="15" t="s">
        <v>608</v>
      </c>
      <c r="E383" s="18" t="s">
        <v>457</v>
      </c>
      <c r="F383" s="3" t="s">
        <v>597</v>
      </c>
      <c r="G383" s="3"/>
      <c r="H383" s="3"/>
      <c r="I383" s="3"/>
      <c r="J383" s="3"/>
      <c r="K383" s="3" t="s">
        <v>598</v>
      </c>
      <c r="L383" s="3" t="s">
        <v>599</v>
      </c>
    </row>
    <row r="384" spans="1:12" ht="30" x14ac:dyDescent="0.25">
      <c r="A384" s="3" t="s">
        <v>547</v>
      </c>
      <c r="B384" s="3" t="s">
        <v>32</v>
      </c>
      <c r="C384" s="3">
        <v>3.3</v>
      </c>
      <c r="D384" s="15" t="s">
        <v>609</v>
      </c>
      <c r="E384" s="18" t="s">
        <v>457</v>
      </c>
      <c r="F384" s="3" t="s">
        <v>597</v>
      </c>
      <c r="G384" s="3"/>
      <c r="H384" s="3"/>
      <c r="I384" s="3"/>
      <c r="J384" s="3"/>
      <c r="K384" s="3" t="s">
        <v>598</v>
      </c>
      <c r="L384" s="3" t="s">
        <v>599</v>
      </c>
    </row>
    <row r="385" spans="1:22" ht="45" x14ac:dyDescent="0.25">
      <c r="A385" s="3" t="s">
        <v>547</v>
      </c>
      <c r="B385" s="3" t="s">
        <v>38</v>
      </c>
      <c r="C385" s="3" t="s">
        <v>118</v>
      </c>
      <c r="D385" s="15" t="s">
        <v>610</v>
      </c>
      <c r="E385" s="18" t="s">
        <v>457</v>
      </c>
      <c r="F385" s="3" t="s">
        <v>597</v>
      </c>
      <c r="G385" s="3"/>
      <c r="H385" s="3"/>
      <c r="I385" s="3"/>
      <c r="J385" s="3"/>
      <c r="K385" s="3" t="s">
        <v>598</v>
      </c>
      <c r="L385" s="3" t="s">
        <v>599</v>
      </c>
    </row>
    <row r="386" spans="1:22" ht="30" x14ac:dyDescent="0.25">
      <c r="A386" s="3" t="s">
        <v>547</v>
      </c>
      <c r="B386" s="3" t="s">
        <v>38</v>
      </c>
      <c r="C386" s="3" t="s">
        <v>119</v>
      </c>
      <c r="D386" s="15" t="s">
        <v>611</v>
      </c>
      <c r="E386" s="18" t="s">
        <v>457</v>
      </c>
      <c r="F386" s="3" t="s">
        <v>597</v>
      </c>
      <c r="G386" s="3"/>
      <c r="H386" s="3"/>
      <c r="I386" s="3"/>
      <c r="J386" s="3"/>
      <c r="K386" s="3" t="s">
        <v>598</v>
      </c>
      <c r="L386" s="3" t="s">
        <v>599</v>
      </c>
    </row>
    <row r="387" spans="1:22" ht="30" x14ac:dyDescent="0.25">
      <c r="A387" s="3" t="s">
        <v>547</v>
      </c>
      <c r="B387" s="3" t="s">
        <v>38</v>
      </c>
      <c r="C387" s="3" t="s">
        <v>359</v>
      </c>
      <c r="D387" s="15" t="s">
        <v>612</v>
      </c>
      <c r="E387" s="18" t="s">
        <v>457</v>
      </c>
      <c r="F387" s="3" t="s">
        <v>597</v>
      </c>
      <c r="G387" s="3"/>
      <c r="H387" s="3"/>
      <c r="I387" s="3"/>
      <c r="J387" s="3"/>
      <c r="K387" s="3" t="s">
        <v>598</v>
      </c>
      <c r="L387" s="3" t="s">
        <v>599</v>
      </c>
    </row>
    <row r="388" spans="1:22" ht="30" x14ac:dyDescent="0.25">
      <c r="A388" s="3" t="s">
        <v>547</v>
      </c>
      <c r="B388" s="3" t="s">
        <v>38</v>
      </c>
      <c r="C388" s="3" t="s">
        <v>360</v>
      </c>
      <c r="D388" s="15" t="s">
        <v>613</v>
      </c>
      <c r="E388" s="18" t="s">
        <v>457</v>
      </c>
      <c r="F388" s="3" t="s">
        <v>597</v>
      </c>
      <c r="G388" s="3"/>
      <c r="H388" s="3"/>
      <c r="I388" s="3"/>
      <c r="J388" s="3"/>
      <c r="K388" s="3" t="s">
        <v>598</v>
      </c>
      <c r="L388" s="3" t="s">
        <v>599</v>
      </c>
    </row>
    <row r="389" spans="1:22" x14ac:dyDescent="0.25">
      <c r="A389" s="3" t="s">
        <v>547</v>
      </c>
      <c r="B389" s="3" t="s">
        <v>32</v>
      </c>
      <c r="C389" s="3">
        <v>3.4</v>
      </c>
      <c r="D389" s="15" t="s">
        <v>614</v>
      </c>
      <c r="E389" s="18" t="s">
        <v>457</v>
      </c>
      <c r="F389" s="3" t="s">
        <v>597</v>
      </c>
      <c r="G389" s="3"/>
      <c r="H389" s="3"/>
      <c r="I389" s="3"/>
      <c r="J389" s="3"/>
      <c r="K389" s="3" t="s">
        <v>598</v>
      </c>
      <c r="L389" s="3" t="s">
        <v>599</v>
      </c>
    </row>
    <row r="390" spans="1:22" ht="45" x14ac:dyDescent="0.25">
      <c r="A390" s="3" t="s">
        <v>547</v>
      </c>
      <c r="B390" s="3" t="s">
        <v>38</v>
      </c>
      <c r="C390" s="3" t="s">
        <v>112</v>
      </c>
      <c r="D390" s="15" t="s">
        <v>615</v>
      </c>
      <c r="E390" s="18" t="s">
        <v>457</v>
      </c>
      <c r="F390" s="3" t="s">
        <v>597</v>
      </c>
      <c r="G390" s="3"/>
      <c r="H390" s="3"/>
      <c r="I390" s="3"/>
      <c r="J390" s="3"/>
      <c r="K390" s="3" t="s">
        <v>598</v>
      </c>
      <c r="L390" s="3" t="s">
        <v>599</v>
      </c>
    </row>
    <row r="391" spans="1:22" ht="30" x14ac:dyDescent="0.25">
      <c r="A391" s="3" t="s">
        <v>547</v>
      </c>
      <c r="B391" s="3" t="s">
        <v>38</v>
      </c>
      <c r="C391" s="3" t="s">
        <v>124</v>
      </c>
      <c r="D391" s="15" t="s">
        <v>616</v>
      </c>
      <c r="E391" s="18" t="s">
        <v>457</v>
      </c>
      <c r="F391" s="3" t="s">
        <v>597</v>
      </c>
      <c r="G391" s="3"/>
      <c r="H391" s="3"/>
      <c r="I391" s="3"/>
      <c r="J391" s="3"/>
      <c r="K391" s="3" t="s">
        <v>598</v>
      </c>
      <c r="L391" s="3" t="s">
        <v>599</v>
      </c>
    </row>
    <row r="392" spans="1:22" x14ac:dyDescent="0.25">
      <c r="A392" s="3" t="s">
        <v>547</v>
      </c>
      <c r="B392" s="3" t="s">
        <v>32</v>
      </c>
      <c r="C392" s="3">
        <v>3.5</v>
      </c>
      <c r="D392" s="15" t="s">
        <v>617</v>
      </c>
      <c r="E392" s="18" t="s">
        <v>457</v>
      </c>
      <c r="F392" s="3" t="s">
        <v>597</v>
      </c>
      <c r="G392" s="3"/>
      <c r="H392" s="3"/>
      <c r="I392" s="3"/>
      <c r="J392" s="3"/>
      <c r="K392" s="3" t="s">
        <v>598</v>
      </c>
      <c r="L392" s="3" t="s">
        <v>599</v>
      </c>
    </row>
    <row r="393" spans="1:22" ht="30" x14ac:dyDescent="0.25">
      <c r="A393" s="3" t="s">
        <v>547</v>
      </c>
      <c r="B393" s="3" t="s">
        <v>38</v>
      </c>
      <c r="C393" s="3" t="s">
        <v>618</v>
      </c>
      <c r="D393" s="15" t="s">
        <v>619</v>
      </c>
      <c r="E393" s="18" t="s">
        <v>457</v>
      </c>
      <c r="F393" s="3" t="s">
        <v>597</v>
      </c>
      <c r="G393" s="3"/>
      <c r="H393" s="3"/>
      <c r="I393" s="3"/>
      <c r="J393" s="3"/>
      <c r="K393" s="3" t="s">
        <v>598</v>
      </c>
      <c r="L393" s="3" t="s">
        <v>599</v>
      </c>
      <c r="M393" s="3"/>
      <c r="N393" s="3"/>
      <c r="O393" s="3"/>
      <c r="P393" s="3"/>
      <c r="Q393" s="3"/>
      <c r="R393" s="3"/>
      <c r="S393" s="3"/>
      <c r="T393" s="3"/>
      <c r="U393" s="3"/>
      <c r="V393" s="3"/>
    </row>
    <row r="394" spans="1:22" ht="45" x14ac:dyDescent="0.25">
      <c r="A394" s="3" t="s">
        <v>547</v>
      </c>
      <c r="B394" s="3" t="s">
        <v>38</v>
      </c>
      <c r="C394" s="3" t="s">
        <v>620</v>
      </c>
      <c r="D394" s="15" t="s">
        <v>621</v>
      </c>
      <c r="E394" s="18" t="s">
        <v>457</v>
      </c>
      <c r="F394" s="3" t="s">
        <v>597</v>
      </c>
      <c r="G394" s="3"/>
      <c r="H394" s="3"/>
      <c r="I394" s="3"/>
      <c r="J394" s="3"/>
      <c r="K394" s="3" t="s">
        <v>598</v>
      </c>
      <c r="L394" s="3" t="s">
        <v>599</v>
      </c>
      <c r="M394" s="3"/>
      <c r="N394" s="3"/>
      <c r="O394" s="3"/>
      <c r="P394" s="3"/>
      <c r="Q394" s="3"/>
      <c r="R394" s="3"/>
      <c r="S394" s="3"/>
      <c r="T394" s="3"/>
      <c r="U394" s="3"/>
      <c r="V394" s="3"/>
    </row>
    <row r="395" spans="1:22" ht="45" x14ac:dyDescent="0.25">
      <c r="A395" s="3" t="s">
        <v>547</v>
      </c>
      <c r="B395" s="3" t="s">
        <v>23</v>
      </c>
      <c r="C395" s="3">
        <v>4</v>
      </c>
      <c r="D395" s="15" t="s">
        <v>622</v>
      </c>
      <c r="E395" s="18"/>
      <c r="F395" s="3" t="s">
        <v>623</v>
      </c>
      <c r="G395" s="3"/>
      <c r="H395" s="3"/>
      <c r="I395" s="3"/>
      <c r="J395" s="3"/>
      <c r="K395" s="3" t="s">
        <v>624</v>
      </c>
      <c r="L395" s="3"/>
      <c r="M395" s="3"/>
      <c r="N395" s="3"/>
      <c r="O395" s="3"/>
      <c r="P395" s="3"/>
      <c r="Q395" s="3"/>
      <c r="R395" s="3"/>
      <c r="S395" s="3"/>
      <c r="T395" s="3"/>
      <c r="U395" s="3"/>
      <c r="V395" s="3"/>
    </row>
    <row r="396" spans="1:22" hidden="1" x14ac:dyDescent="0.25">
      <c r="A396" s="3" t="s">
        <v>547</v>
      </c>
      <c r="B396" s="3" t="s">
        <v>149</v>
      </c>
      <c r="C396" s="3">
        <v>4</v>
      </c>
      <c r="D396" s="15" t="s">
        <v>625</v>
      </c>
      <c r="E396" s="3"/>
      <c r="F396" s="3" t="s">
        <v>623</v>
      </c>
      <c r="G396" s="3"/>
      <c r="H396" s="3"/>
      <c r="I396" s="3"/>
      <c r="J396" s="3"/>
      <c r="K396" s="3" t="s">
        <v>624</v>
      </c>
      <c r="L396" s="3"/>
      <c r="M396" s="3"/>
      <c r="N396" s="3"/>
      <c r="O396" s="3"/>
      <c r="P396" s="3"/>
      <c r="Q396" s="3"/>
      <c r="R396" s="3"/>
      <c r="S396" s="3"/>
      <c r="T396" s="3"/>
      <c r="U396" s="3"/>
      <c r="V396" s="3" t="s">
        <v>626</v>
      </c>
    </row>
    <row r="397" spans="1:22" hidden="1" x14ac:dyDescent="0.25">
      <c r="A397" s="3" t="s">
        <v>547</v>
      </c>
      <c r="B397" s="3" t="s">
        <v>149</v>
      </c>
      <c r="C397" s="3">
        <v>4</v>
      </c>
      <c r="D397" s="15" t="s">
        <v>627</v>
      </c>
      <c r="E397" s="3"/>
      <c r="F397" s="3" t="s">
        <v>623</v>
      </c>
      <c r="G397" s="3"/>
      <c r="H397" s="3"/>
      <c r="I397" s="3"/>
      <c r="J397" s="3"/>
      <c r="K397" s="3" t="s">
        <v>624</v>
      </c>
      <c r="L397" s="3"/>
      <c r="M397" s="3"/>
      <c r="N397" s="3"/>
      <c r="O397" s="3"/>
      <c r="P397" s="3"/>
      <c r="Q397" s="3"/>
      <c r="R397" s="3"/>
      <c r="S397" s="3"/>
      <c r="T397" s="3"/>
      <c r="U397" s="3"/>
      <c r="V397" s="3" t="s">
        <v>626</v>
      </c>
    </row>
    <row r="398" spans="1:22" ht="30" x14ac:dyDescent="0.25">
      <c r="A398" s="3" t="s">
        <v>547</v>
      </c>
      <c r="B398" s="3" t="s">
        <v>32</v>
      </c>
      <c r="C398" s="3">
        <v>4.0999999999999996</v>
      </c>
      <c r="D398" s="15" t="s">
        <v>628</v>
      </c>
      <c r="E398" s="18"/>
      <c r="F398" s="3" t="s">
        <v>623</v>
      </c>
      <c r="G398" s="3"/>
      <c r="H398" s="3"/>
      <c r="I398" s="3"/>
      <c r="J398" s="3"/>
      <c r="K398" s="3" t="s">
        <v>624</v>
      </c>
      <c r="L398" s="3"/>
      <c r="M398" s="3"/>
      <c r="N398" s="3"/>
      <c r="O398" s="3"/>
      <c r="P398" s="3"/>
      <c r="Q398" s="3"/>
      <c r="R398" s="3"/>
      <c r="S398" s="3"/>
      <c r="T398" s="3"/>
      <c r="U398" s="3"/>
      <c r="V398" s="3"/>
    </row>
    <row r="399" spans="1:22" ht="30" x14ac:dyDescent="0.25">
      <c r="A399" s="3" t="s">
        <v>547</v>
      </c>
      <c r="B399" s="3" t="s">
        <v>38</v>
      </c>
      <c r="C399" s="3" t="s">
        <v>134</v>
      </c>
      <c r="D399" s="15" t="s">
        <v>629</v>
      </c>
      <c r="E399" s="3"/>
      <c r="F399" s="3" t="s">
        <v>623</v>
      </c>
      <c r="G399" s="3"/>
      <c r="H399" s="3"/>
      <c r="I399" s="3"/>
      <c r="J399" s="3"/>
      <c r="K399" s="3" t="s">
        <v>624</v>
      </c>
      <c r="L399" s="3"/>
      <c r="M399" s="3"/>
      <c r="N399" s="3"/>
      <c r="O399" s="3"/>
      <c r="P399" s="3"/>
      <c r="Q399" s="3"/>
      <c r="R399" s="3"/>
      <c r="S399" s="3"/>
      <c r="T399" s="3"/>
      <c r="U399" s="3"/>
      <c r="V399" s="3"/>
    </row>
    <row r="400" spans="1:22" ht="30" x14ac:dyDescent="0.25">
      <c r="A400" s="3" t="s">
        <v>547</v>
      </c>
      <c r="B400" s="3" t="s">
        <v>38</v>
      </c>
      <c r="C400" s="3" t="s">
        <v>135</v>
      </c>
      <c r="D400" s="15" t="s">
        <v>630</v>
      </c>
      <c r="E400" s="3"/>
      <c r="F400" s="3" t="s">
        <v>623</v>
      </c>
      <c r="G400" s="3"/>
      <c r="H400" s="3"/>
      <c r="I400" s="3"/>
      <c r="J400" s="3"/>
      <c r="K400" s="3" t="s">
        <v>624</v>
      </c>
      <c r="L400" s="3"/>
      <c r="M400" s="3"/>
      <c r="N400" s="3"/>
      <c r="O400" s="3"/>
      <c r="P400" s="3"/>
      <c r="Q400" s="3"/>
      <c r="R400" s="3"/>
      <c r="S400" s="3"/>
      <c r="T400" s="3"/>
      <c r="U400" s="3"/>
      <c r="V400" s="3"/>
    </row>
    <row r="401" spans="1:22" ht="60" x14ac:dyDescent="0.25">
      <c r="A401" s="3" t="s">
        <v>547</v>
      </c>
      <c r="B401" s="3" t="s">
        <v>38</v>
      </c>
      <c r="C401" s="3" t="s">
        <v>136</v>
      </c>
      <c r="D401" s="15" t="s">
        <v>631</v>
      </c>
      <c r="E401" s="18"/>
      <c r="F401" s="3" t="s">
        <v>623</v>
      </c>
      <c r="G401" s="3"/>
      <c r="H401" s="3"/>
      <c r="I401" s="3"/>
      <c r="J401" s="3"/>
      <c r="K401" s="3" t="s">
        <v>624</v>
      </c>
      <c r="L401" s="3"/>
      <c r="M401" s="3"/>
      <c r="N401" s="3"/>
      <c r="O401" s="3"/>
      <c r="P401" s="3"/>
      <c r="Q401" s="3"/>
      <c r="R401" s="3"/>
      <c r="S401" s="3"/>
      <c r="T401" s="3"/>
      <c r="U401" s="3"/>
      <c r="V401" s="3"/>
    </row>
    <row r="402" spans="1:22" ht="30" x14ac:dyDescent="0.25">
      <c r="A402" s="3" t="s">
        <v>547</v>
      </c>
      <c r="B402" s="3" t="s">
        <v>32</v>
      </c>
      <c r="C402" s="3">
        <v>4.2</v>
      </c>
      <c r="D402" s="15" t="s">
        <v>632</v>
      </c>
      <c r="E402" s="18"/>
      <c r="F402" s="3" t="s">
        <v>623</v>
      </c>
      <c r="G402" s="3"/>
      <c r="H402" s="3"/>
      <c r="I402" s="3"/>
      <c r="J402" s="3"/>
      <c r="K402" s="3" t="s">
        <v>624</v>
      </c>
      <c r="L402" s="3"/>
      <c r="M402" s="3"/>
      <c r="N402" s="3"/>
      <c r="O402" s="3"/>
      <c r="P402" s="3"/>
      <c r="Q402" s="3"/>
      <c r="R402" s="3"/>
      <c r="S402" s="3"/>
      <c r="T402" s="3"/>
      <c r="U402" s="3"/>
      <c r="V402" s="3"/>
    </row>
    <row r="403" spans="1:22" ht="45" x14ac:dyDescent="0.25">
      <c r="A403" s="3" t="s">
        <v>547</v>
      </c>
      <c r="B403" s="3" t="s">
        <v>38</v>
      </c>
      <c r="C403" s="3" t="s">
        <v>142</v>
      </c>
      <c r="D403" s="15" t="s">
        <v>633</v>
      </c>
      <c r="E403" s="18"/>
      <c r="F403" s="3" t="s">
        <v>623</v>
      </c>
      <c r="G403" s="3"/>
      <c r="H403" s="3"/>
      <c r="I403" s="3"/>
      <c r="J403" s="3"/>
      <c r="K403" s="3" t="s">
        <v>624</v>
      </c>
      <c r="L403" s="3"/>
      <c r="M403" s="3"/>
      <c r="N403" s="3"/>
      <c r="O403" s="3"/>
      <c r="P403" s="3"/>
      <c r="Q403" s="3"/>
      <c r="R403" s="3"/>
      <c r="S403" s="3"/>
      <c r="T403" s="3"/>
      <c r="U403" s="3"/>
      <c r="V403" s="3"/>
    </row>
    <row r="404" spans="1:22" ht="45" x14ac:dyDescent="0.25">
      <c r="A404" s="3" t="s">
        <v>547</v>
      </c>
      <c r="B404" s="3" t="s">
        <v>38</v>
      </c>
      <c r="C404" s="3" t="s">
        <v>143</v>
      </c>
      <c r="D404" s="15" t="s">
        <v>634</v>
      </c>
      <c r="E404" s="3" t="s">
        <v>457</v>
      </c>
      <c r="F404" s="3" t="s">
        <v>623</v>
      </c>
      <c r="G404" s="3"/>
      <c r="H404" s="3"/>
      <c r="I404" s="3"/>
      <c r="J404" s="3"/>
      <c r="K404" s="3" t="s">
        <v>624</v>
      </c>
      <c r="L404" s="3"/>
      <c r="M404" s="3"/>
      <c r="N404" s="3"/>
      <c r="O404" s="3"/>
      <c r="P404" s="3"/>
      <c r="Q404" s="3"/>
      <c r="R404" s="3"/>
      <c r="S404" s="3"/>
      <c r="T404" s="3"/>
      <c r="U404" s="3"/>
      <c r="V404" s="3"/>
    </row>
    <row r="405" spans="1:22" ht="30" x14ac:dyDescent="0.25">
      <c r="A405" s="3" t="s">
        <v>547</v>
      </c>
      <c r="B405" s="3" t="s">
        <v>38</v>
      </c>
      <c r="C405" s="3" t="s">
        <v>377</v>
      </c>
      <c r="D405" s="15" t="s">
        <v>635</v>
      </c>
      <c r="E405" s="3"/>
      <c r="F405" s="3" t="s">
        <v>623</v>
      </c>
      <c r="G405" s="3"/>
      <c r="H405" s="3"/>
      <c r="I405" s="3"/>
      <c r="J405" s="3"/>
      <c r="K405" s="3" t="s">
        <v>624</v>
      </c>
      <c r="L405" s="3"/>
      <c r="M405" s="3"/>
      <c r="N405" s="3"/>
      <c r="O405" s="3"/>
      <c r="P405" s="3"/>
      <c r="Q405" s="3"/>
      <c r="R405" s="3"/>
      <c r="S405" s="3"/>
      <c r="T405" s="3"/>
      <c r="U405" s="3"/>
      <c r="V405" s="3"/>
    </row>
    <row r="406" spans="1:22" ht="45" x14ac:dyDescent="0.25">
      <c r="A406" s="3" t="s">
        <v>547</v>
      </c>
      <c r="B406" s="3" t="s">
        <v>32</v>
      </c>
      <c r="C406" s="3">
        <v>4.3</v>
      </c>
      <c r="D406" s="15" t="s">
        <v>636</v>
      </c>
      <c r="E406" s="18"/>
      <c r="F406" s="3" t="s">
        <v>623</v>
      </c>
      <c r="G406" s="3"/>
      <c r="H406" s="3"/>
      <c r="I406" s="3"/>
      <c r="J406" s="3"/>
      <c r="K406" s="3" t="s">
        <v>624</v>
      </c>
      <c r="L406" s="3"/>
      <c r="M406" s="3"/>
      <c r="N406" s="3"/>
      <c r="O406" s="3"/>
      <c r="P406" s="3"/>
      <c r="Q406" s="3"/>
      <c r="R406" s="3"/>
      <c r="S406" s="3"/>
      <c r="T406" s="3"/>
      <c r="U406" s="3"/>
      <c r="V406" s="3"/>
    </row>
    <row r="407" spans="1:22" ht="75" x14ac:dyDescent="0.25">
      <c r="A407" s="3" t="s">
        <v>547</v>
      </c>
      <c r="B407" s="3" t="s">
        <v>38</v>
      </c>
      <c r="C407" s="3" t="s">
        <v>146</v>
      </c>
      <c r="D407" s="15" t="s">
        <v>637</v>
      </c>
      <c r="E407" s="18"/>
      <c r="F407" s="3" t="s">
        <v>623</v>
      </c>
      <c r="G407" s="3"/>
      <c r="H407" s="3"/>
      <c r="I407" s="3"/>
      <c r="J407" s="3"/>
      <c r="K407" s="3" t="s">
        <v>624</v>
      </c>
      <c r="L407" s="3"/>
      <c r="M407" s="3"/>
      <c r="N407" s="3"/>
      <c r="O407" s="3"/>
      <c r="P407" s="3"/>
      <c r="Q407" s="3"/>
      <c r="R407" s="3"/>
      <c r="S407" s="3"/>
      <c r="T407" s="3"/>
      <c r="U407" s="3"/>
      <c r="V407" s="3"/>
    </row>
    <row r="408" spans="1:22" ht="30" x14ac:dyDescent="0.25">
      <c r="A408" s="3" t="s">
        <v>547</v>
      </c>
      <c r="B408" s="3" t="s">
        <v>38</v>
      </c>
      <c r="C408" s="3" t="s">
        <v>147</v>
      </c>
      <c r="D408" s="15" t="s">
        <v>638</v>
      </c>
      <c r="E408" s="18"/>
      <c r="F408" s="3" t="s">
        <v>623</v>
      </c>
      <c r="G408" s="3"/>
      <c r="H408" s="3"/>
      <c r="I408" s="3"/>
      <c r="J408" s="3"/>
      <c r="K408" s="3" t="s">
        <v>624</v>
      </c>
      <c r="L408" s="3"/>
      <c r="M408" s="3"/>
      <c r="N408" s="3"/>
      <c r="O408" s="3"/>
      <c r="P408" s="3"/>
      <c r="Q408" s="3"/>
      <c r="R408" s="3"/>
      <c r="S408" s="3"/>
      <c r="T408" s="3"/>
      <c r="U408" s="3"/>
      <c r="V408" s="3"/>
    </row>
    <row r="409" spans="1:22" ht="45" x14ac:dyDescent="0.25">
      <c r="A409" s="3" t="s">
        <v>547</v>
      </c>
      <c r="B409" s="3" t="s">
        <v>38</v>
      </c>
      <c r="C409" s="3" t="s">
        <v>386</v>
      </c>
      <c r="D409" s="15" t="s">
        <v>639</v>
      </c>
      <c r="E409" s="3" t="s">
        <v>457</v>
      </c>
      <c r="F409" s="3" t="s">
        <v>623</v>
      </c>
      <c r="G409" s="3"/>
      <c r="H409" s="3"/>
      <c r="I409" s="3"/>
      <c r="J409" s="3"/>
      <c r="K409" s="3" t="s">
        <v>624</v>
      </c>
    </row>
    <row r="410" spans="1:22" ht="45" x14ac:dyDescent="0.25">
      <c r="A410" s="3" t="s">
        <v>547</v>
      </c>
      <c r="B410" s="3" t="s">
        <v>38</v>
      </c>
      <c r="C410" s="3" t="s">
        <v>387</v>
      </c>
      <c r="D410" s="15" t="s">
        <v>640</v>
      </c>
      <c r="E410" s="3"/>
      <c r="F410" s="3" t="s">
        <v>623</v>
      </c>
      <c r="G410" s="3"/>
      <c r="H410" s="3"/>
      <c r="I410" s="3"/>
      <c r="J410" s="3"/>
      <c r="K410" s="3" t="s">
        <v>624</v>
      </c>
    </row>
    <row r="411" spans="1:22" ht="30" x14ac:dyDescent="0.25">
      <c r="A411" s="3" t="s">
        <v>547</v>
      </c>
      <c r="B411" s="3" t="s">
        <v>32</v>
      </c>
      <c r="C411" s="3">
        <v>4.4000000000000004</v>
      </c>
      <c r="D411" s="15" t="s">
        <v>641</v>
      </c>
      <c r="E411" s="3"/>
      <c r="F411" s="3" t="s">
        <v>623</v>
      </c>
      <c r="G411" s="3"/>
      <c r="H411" s="3"/>
      <c r="I411" s="3"/>
      <c r="J411" s="3"/>
      <c r="K411" s="3" t="s">
        <v>624</v>
      </c>
    </row>
    <row r="412" spans="1:22" ht="45" x14ac:dyDescent="0.25">
      <c r="A412" s="3" t="s">
        <v>547</v>
      </c>
      <c r="B412" s="3" t="s">
        <v>38</v>
      </c>
      <c r="C412" s="3" t="s">
        <v>642</v>
      </c>
      <c r="D412" s="15" t="s">
        <v>643</v>
      </c>
      <c r="E412" s="3"/>
      <c r="F412" s="3" t="s">
        <v>623</v>
      </c>
      <c r="G412" s="3"/>
      <c r="H412" s="3"/>
      <c r="I412" s="3"/>
      <c r="J412" s="3"/>
      <c r="K412" s="3" t="s">
        <v>624</v>
      </c>
    </row>
    <row r="413" spans="1:22" ht="45" x14ac:dyDescent="0.25">
      <c r="A413" s="3" t="s">
        <v>547</v>
      </c>
      <c r="B413" s="3" t="s">
        <v>38</v>
      </c>
      <c r="C413" s="3" t="s">
        <v>644</v>
      </c>
      <c r="D413" s="15" t="s">
        <v>645</v>
      </c>
      <c r="E413" s="3"/>
      <c r="F413" s="3" t="s">
        <v>623</v>
      </c>
      <c r="G413" s="3"/>
      <c r="H413" s="3"/>
      <c r="I413" s="3"/>
      <c r="J413" s="3"/>
      <c r="K413" s="3" t="s">
        <v>624</v>
      </c>
    </row>
    <row r="414" spans="1:22" ht="30" x14ac:dyDescent="0.25">
      <c r="A414" s="3" t="s">
        <v>547</v>
      </c>
      <c r="B414" s="3" t="s">
        <v>38</v>
      </c>
      <c r="C414" s="3" t="s">
        <v>646</v>
      </c>
      <c r="D414" s="15" t="s">
        <v>647</v>
      </c>
      <c r="E414" s="3"/>
      <c r="F414" s="3" t="s">
        <v>623</v>
      </c>
      <c r="G414" s="3"/>
      <c r="H414" s="3"/>
      <c r="I414" s="3"/>
      <c r="J414" s="3"/>
      <c r="K414" s="3" t="s">
        <v>624</v>
      </c>
    </row>
    <row r="415" spans="1:22" ht="30" x14ac:dyDescent="0.25">
      <c r="A415" s="3" t="s">
        <v>547</v>
      </c>
      <c r="B415" s="3" t="s">
        <v>23</v>
      </c>
      <c r="C415" s="3">
        <v>5</v>
      </c>
      <c r="D415" s="15" t="s">
        <v>648</v>
      </c>
      <c r="E415" s="18"/>
      <c r="F415" s="3" t="s">
        <v>623</v>
      </c>
      <c r="G415" s="3"/>
      <c r="H415" s="3"/>
      <c r="I415" s="3"/>
      <c r="J415" s="3"/>
      <c r="K415" s="3" t="s">
        <v>624</v>
      </c>
    </row>
    <row r="416" spans="1:22" ht="60" x14ac:dyDescent="0.25">
      <c r="A416" s="3" t="s">
        <v>547</v>
      </c>
      <c r="B416" s="3" t="s">
        <v>32</v>
      </c>
      <c r="C416" s="3">
        <v>5.0999999999999996</v>
      </c>
      <c r="D416" s="15" t="s">
        <v>649</v>
      </c>
      <c r="E416" s="18"/>
      <c r="F416" s="3" t="s">
        <v>623</v>
      </c>
      <c r="G416" s="3"/>
      <c r="H416" s="3"/>
      <c r="I416" s="3"/>
      <c r="J416" s="3"/>
      <c r="K416" s="3" t="s">
        <v>624</v>
      </c>
    </row>
    <row r="417" spans="1:11" ht="30" x14ac:dyDescent="0.25">
      <c r="A417" s="3" t="s">
        <v>547</v>
      </c>
      <c r="B417" s="3" t="s">
        <v>38</v>
      </c>
      <c r="C417" s="3" t="s">
        <v>399</v>
      </c>
      <c r="D417" s="15" t="s">
        <v>650</v>
      </c>
      <c r="E417" s="18"/>
      <c r="F417" s="3" t="s">
        <v>623</v>
      </c>
      <c r="G417" s="3"/>
      <c r="H417" s="3"/>
      <c r="I417" s="3"/>
      <c r="J417" s="3"/>
      <c r="K417" s="3" t="s">
        <v>624</v>
      </c>
    </row>
    <row r="418" spans="1:11" ht="45" x14ac:dyDescent="0.25">
      <c r="A418" s="3" t="s">
        <v>547</v>
      </c>
      <c r="B418" s="3" t="s">
        <v>38</v>
      </c>
      <c r="C418" s="3" t="s">
        <v>400</v>
      </c>
      <c r="D418" s="15" t="s">
        <v>651</v>
      </c>
      <c r="E418" s="18"/>
      <c r="F418" s="3" t="s">
        <v>623</v>
      </c>
      <c r="G418" s="3"/>
      <c r="H418" s="3"/>
      <c r="I418" s="3"/>
      <c r="J418" s="3"/>
      <c r="K418" s="3" t="s">
        <v>624</v>
      </c>
    </row>
    <row r="419" spans="1:11" ht="30" x14ac:dyDescent="0.25">
      <c r="A419" s="3" t="s">
        <v>547</v>
      </c>
      <c r="B419" s="3" t="s">
        <v>38</v>
      </c>
      <c r="C419" s="3" t="s">
        <v>401</v>
      </c>
      <c r="D419" s="15" t="s">
        <v>652</v>
      </c>
      <c r="E419" s="18"/>
      <c r="F419" s="3" t="s">
        <v>623</v>
      </c>
      <c r="G419" s="3"/>
      <c r="H419" s="3"/>
      <c r="I419" s="3"/>
      <c r="J419" s="3"/>
      <c r="K419" s="3" t="s">
        <v>624</v>
      </c>
    </row>
    <row r="420" spans="1:11" ht="45" x14ac:dyDescent="0.25">
      <c r="A420" s="3" t="s">
        <v>547</v>
      </c>
      <c r="B420" s="3" t="s">
        <v>32</v>
      </c>
      <c r="C420" s="3">
        <v>5.2</v>
      </c>
      <c r="D420" s="15" t="s">
        <v>653</v>
      </c>
      <c r="E420" s="18"/>
      <c r="F420" s="3" t="s">
        <v>623</v>
      </c>
      <c r="G420" s="3"/>
      <c r="H420" s="3"/>
      <c r="I420" s="3"/>
      <c r="J420" s="3"/>
      <c r="K420" s="3" t="s">
        <v>624</v>
      </c>
    </row>
    <row r="421" spans="1:11" ht="30" x14ac:dyDescent="0.25">
      <c r="A421" s="3" t="s">
        <v>547</v>
      </c>
      <c r="B421" s="3" t="s">
        <v>38</v>
      </c>
      <c r="C421" s="3" t="s">
        <v>654</v>
      </c>
      <c r="D421" s="15" t="s">
        <v>655</v>
      </c>
      <c r="E421" s="3"/>
      <c r="F421" s="3" t="s">
        <v>623</v>
      </c>
      <c r="G421" s="3"/>
      <c r="H421" s="3"/>
      <c r="I421" s="3"/>
      <c r="J421" s="3"/>
      <c r="K421" s="3" t="s">
        <v>624</v>
      </c>
    </row>
    <row r="422" spans="1:11" ht="45" x14ac:dyDescent="0.25">
      <c r="A422" s="3" t="s">
        <v>547</v>
      </c>
      <c r="B422" s="3" t="s">
        <v>38</v>
      </c>
      <c r="C422" s="3" t="s">
        <v>656</v>
      </c>
      <c r="D422" s="15" t="s">
        <v>657</v>
      </c>
      <c r="E422" s="3"/>
      <c r="F422" s="3" t="s">
        <v>623</v>
      </c>
      <c r="G422" s="3"/>
      <c r="H422" s="3"/>
      <c r="I422" s="3"/>
      <c r="J422" s="3"/>
      <c r="K422" s="3" t="s">
        <v>624</v>
      </c>
    </row>
    <row r="423" spans="1:11" ht="45" x14ac:dyDescent="0.25">
      <c r="A423" s="3" t="s">
        <v>547</v>
      </c>
      <c r="B423" s="3" t="s">
        <v>38</v>
      </c>
      <c r="C423" s="3" t="s">
        <v>658</v>
      </c>
      <c r="D423" s="15" t="s">
        <v>659</v>
      </c>
      <c r="E423" s="18"/>
      <c r="F423" s="3" t="s">
        <v>623</v>
      </c>
      <c r="G423" s="3"/>
      <c r="H423" s="3"/>
      <c r="I423" s="3"/>
      <c r="J423" s="3"/>
      <c r="K423" s="3" t="s">
        <v>624</v>
      </c>
    </row>
    <row r="424" spans="1:11" ht="30" x14ac:dyDescent="0.25">
      <c r="A424" s="3" t="s">
        <v>547</v>
      </c>
      <c r="B424" s="3" t="s">
        <v>38</v>
      </c>
      <c r="C424" s="3" t="s">
        <v>660</v>
      </c>
      <c r="D424" s="15" t="s">
        <v>661</v>
      </c>
      <c r="E424" s="3"/>
      <c r="F424" s="3" t="s">
        <v>623</v>
      </c>
      <c r="G424" s="3"/>
      <c r="H424" s="3"/>
      <c r="I424" s="3"/>
      <c r="J424" s="3"/>
      <c r="K424" s="3" t="s">
        <v>624</v>
      </c>
    </row>
    <row r="425" spans="1:11" ht="75" x14ac:dyDescent="0.25">
      <c r="A425" s="3" t="s">
        <v>547</v>
      </c>
      <c r="B425" s="3" t="s">
        <v>32</v>
      </c>
      <c r="C425" s="3">
        <v>5.3</v>
      </c>
      <c r="D425" s="15" t="s">
        <v>662</v>
      </c>
      <c r="E425" s="18"/>
      <c r="F425" s="3" t="s">
        <v>623</v>
      </c>
      <c r="G425" s="3"/>
      <c r="H425" s="3"/>
      <c r="I425" s="3"/>
      <c r="J425" s="3"/>
      <c r="K425" s="3" t="s">
        <v>624</v>
      </c>
    </row>
    <row r="426" spans="1:11" ht="45" x14ac:dyDescent="0.25">
      <c r="A426" s="3" t="s">
        <v>547</v>
      </c>
      <c r="B426" s="3" t="s">
        <v>38</v>
      </c>
      <c r="C426" s="3" t="s">
        <v>663</v>
      </c>
      <c r="D426" s="15" t="s">
        <v>664</v>
      </c>
      <c r="E426" s="3"/>
      <c r="F426" s="3" t="s">
        <v>623</v>
      </c>
      <c r="G426" s="3"/>
      <c r="H426" s="3"/>
      <c r="I426" s="3"/>
      <c r="J426" s="3"/>
      <c r="K426" s="3" t="s">
        <v>624</v>
      </c>
    </row>
    <row r="427" spans="1:11" ht="45" x14ac:dyDescent="0.25">
      <c r="A427" s="3" t="s">
        <v>547</v>
      </c>
      <c r="B427" s="3" t="s">
        <v>38</v>
      </c>
      <c r="C427" s="3" t="s">
        <v>665</v>
      </c>
      <c r="D427" s="15" t="s">
        <v>666</v>
      </c>
      <c r="E427" s="18"/>
      <c r="F427" s="3" t="s">
        <v>623</v>
      </c>
      <c r="G427" s="3"/>
      <c r="H427" s="3"/>
      <c r="I427" s="3"/>
      <c r="J427" s="3"/>
      <c r="K427" s="3" t="s">
        <v>624</v>
      </c>
    </row>
    <row r="428" spans="1:11" ht="45" x14ac:dyDescent="0.25">
      <c r="A428" s="3" t="s">
        <v>547</v>
      </c>
      <c r="B428" s="3" t="s">
        <v>38</v>
      </c>
      <c r="C428" s="3" t="s">
        <v>667</v>
      </c>
      <c r="D428" s="15" t="s">
        <v>668</v>
      </c>
      <c r="E428" s="18"/>
      <c r="F428" s="3" t="s">
        <v>623</v>
      </c>
      <c r="G428" s="3"/>
      <c r="H428" s="3"/>
      <c r="I428" s="3"/>
      <c r="J428" s="3"/>
      <c r="K428" s="3" t="s">
        <v>624</v>
      </c>
    </row>
    <row r="429" spans="1:11" x14ac:dyDescent="0.25">
      <c r="A429" s="3" t="s">
        <v>547</v>
      </c>
      <c r="B429" s="3" t="s">
        <v>32</v>
      </c>
      <c r="C429" s="3">
        <v>5.4</v>
      </c>
      <c r="D429" s="15" t="s">
        <v>669</v>
      </c>
      <c r="E429" s="3"/>
      <c r="F429" s="3" t="s">
        <v>623</v>
      </c>
      <c r="G429" s="3"/>
      <c r="H429" s="3"/>
      <c r="I429" s="3"/>
      <c r="J429" s="3"/>
      <c r="K429" s="3" t="s">
        <v>624</v>
      </c>
    </row>
    <row r="430" spans="1:11" ht="45" x14ac:dyDescent="0.25">
      <c r="A430" s="3" t="s">
        <v>547</v>
      </c>
      <c r="B430" s="3" t="s">
        <v>38</v>
      </c>
      <c r="C430" s="3" t="s">
        <v>670</v>
      </c>
      <c r="D430" s="15" t="s">
        <v>671</v>
      </c>
      <c r="E430" s="3"/>
      <c r="F430" s="3" t="s">
        <v>623</v>
      </c>
      <c r="G430" s="3"/>
      <c r="H430" s="3"/>
      <c r="I430" s="3"/>
      <c r="J430" s="3"/>
      <c r="K430" s="3" t="s">
        <v>624</v>
      </c>
    </row>
    <row r="431" spans="1:11" ht="45" x14ac:dyDescent="0.25">
      <c r="A431" s="3" t="s">
        <v>547</v>
      </c>
      <c r="B431" s="3" t="s">
        <v>38</v>
      </c>
      <c r="C431" s="3" t="s">
        <v>672</v>
      </c>
      <c r="D431" s="15" t="s">
        <v>673</v>
      </c>
      <c r="E431" s="3"/>
      <c r="F431" s="3" t="s">
        <v>623</v>
      </c>
      <c r="G431" s="3"/>
      <c r="H431" s="3"/>
      <c r="I431" s="3"/>
      <c r="J431" s="3"/>
      <c r="K431" s="3" t="s">
        <v>624</v>
      </c>
    </row>
    <row r="432" spans="1:11" ht="45" x14ac:dyDescent="0.25">
      <c r="A432" s="3" t="s">
        <v>547</v>
      </c>
      <c r="B432" s="3" t="s">
        <v>38</v>
      </c>
      <c r="C432" s="3" t="s">
        <v>674</v>
      </c>
      <c r="D432" s="15" t="s">
        <v>675</v>
      </c>
      <c r="E432" s="3"/>
      <c r="F432" s="3" t="s">
        <v>623</v>
      </c>
      <c r="G432" s="3"/>
      <c r="H432" s="3"/>
      <c r="I432" s="3"/>
      <c r="J432" s="3"/>
      <c r="K432" s="3" t="s">
        <v>624</v>
      </c>
    </row>
    <row r="433" spans="1:11" x14ac:dyDescent="0.25">
      <c r="A433" s="3" t="s">
        <v>547</v>
      </c>
      <c r="B433" s="3" t="s">
        <v>38</v>
      </c>
      <c r="C433" s="3" t="s">
        <v>676</v>
      </c>
      <c r="D433" s="15" t="s">
        <v>677</v>
      </c>
      <c r="E433" s="3"/>
      <c r="F433" s="3" t="s">
        <v>623</v>
      </c>
      <c r="G433" s="3"/>
      <c r="H433" s="3"/>
      <c r="I433" s="3"/>
      <c r="J433" s="3"/>
      <c r="K433" s="3" t="s">
        <v>624</v>
      </c>
    </row>
    <row r="434" spans="1:11" ht="30" x14ac:dyDescent="0.25">
      <c r="A434" s="3" t="s">
        <v>547</v>
      </c>
      <c r="B434" s="3" t="s">
        <v>32</v>
      </c>
      <c r="C434" s="3">
        <v>5.5</v>
      </c>
      <c r="D434" s="15" t="s">
        <v>678</v>
      </c>
      <c r="E434" s="3"/>
      <c r="F434" s="3" t="s">
        <v>623</v>
      </c>
      <c r="G434" s="3"/>
      <c r="H434" s="3"/>
      <c r="I434" s="3"/>
      <c r="J434" s="3"/>
      <c r="K434" s="3" t="s">
        <v>624</v>
      </c>
    </row>
    <row r="435" spans="1:11" ht="60" x14ac:dyDescent="0.25">
      <c r="A435" s="3" t="s">
        <v>547</v>
      </c>
      <c r="B435" s="3" t="s">
        <v>38</v>
      </c>
      <c r="C435" s="3" t="s">
        <v>679</v>
      </c>
      <c r="D435" s="15" t="s">
        <v>680</v>
      </c>
      <c r="E435" s="3" t="s">
        <v>457</v>
      </c>
      <c r="F435" s="3" t="s">
        <v>623</v>
      </c>
      <c r="G435" s="3"/>
      <c r="H435" s="3"/>
      <c r="I435" s="3"/>
      <c r="J435" s="3"/>
      <c r="K435" s="3" t="s">
        <v>624</v>
      </c>
    </row>
    <row r="436" spans="1:11" ht="30" x14ac:dyDescent="0.25">
      <c r="A436" s="3" t="s">
        <v>547</v>
      </c>
      <c r="B436" s="3" t="s">
        <v>38</v>
      </c>
      <c r="C436" s="3" t="s">
        <v>681</v>
      </c>
      <c r="D436" s="15" t="s">
        <v>682</v>
      </c>
      <c r="E436" s="18"/>
      <c r="F436" s="3" t="s">
        <v>623</v>
      </c>
      <c r="G436" s="3"/>
      <c r="H436" s="3"/>
      <c r="I436" s="3"/>
      <c r="J436" s="3"/>
      <c r="K436" s="3" t="s">
        <v>624</v>
      </c>
    </row>
    <row r="437" spans="1:11" ht="30" x14ac:dyDescent="0.25">
      <c r="A437" s="3" t="s">
        <v>547</v>
      </c>
      <c r="B437" s="3" t="s">
        <v>38</v>
      </c>
      <c r="C437" s="3" t="s">
        <v>683</v>
      </c>
      <c r="D437" s="15" t="s">
        <v>684</v>
      </c>
      <c r="E437" s="3"/>
      <c r="F437" s="3" t="s">
        <v>623</v>
      </c>
      <c r="G437" s="3"/>
      <c r="H437" s="3"/>
      <c r="I437" s="3"/>
      <c r="J437" s="3"/>
      <c r="K437" s="3" t="s">
        <v>624</v>
      </c>
    </row>
    <row r="438" spans="1:11" ht="60" x14ac:dyDescent="0.25">
      <c r="A438" s="3" t="s">
        <v>547</v>
      </c>
      <c r="B438" s="3" t="s">
        <v>38</v>
      </c>
      <c r="C438" s="3" t="s">
        <v>685</v>
      </c>
      <c r="D438" s="15" t="s">
        <v>686</v>
      </c>
      <c r="E438" s="18"/>
      <c r="F438" s="3" t="s">
        <v>623</v>
      </c>
      <c r="G438" s="3"/>
      <c r="H438" s="3"/>
      <c r="I438" s="3"/>
      <c r="J438" s="3"/>
      <c r="K438" s="3" t="s">
        <v>624</v>
      </c>
    </row>
    <row r="439" spans="1:11" ht="30" x14ac:dyDescent="0.25">
      <c r="A439" s="3" t="s">
        <v>547</v>
      </c>
      <c r="B439" s="3" t="s">
        <v>38</v>
      </c>
      <c r="C439" s="3" t="s">
        <v>687</v>
      </c>
      <c r="D439" s="15" t="s">
        <v>688</v>
      </c>
      <c r="E439" s="3"/>
      <c r="F439" s="3" t="s">
        <v>623</v>
      </c>
      <c r="G439" s="3"/>
      <c r="H439" s="3"/>
      <c r="I439" s="3"/>
      <c r="J439" s="3"/>
      <c r="K439" s="3" t="s">
        <v>624</v>
      </c>
    </row>
    <row r="440" spans="1:11" ht="30" x14ac:dyDescent="0.25">
      <c r="A440" s="3" t="s">
        <v>547</v>
      </c>
      <c r="B440" s="3" t="s">
        <v>38</v>
      </c>
      <c r="C440" s="3" t="s">
        <v>689</v>
      </c>
      <c r="D440" s="15" t="s">
        <v>690</v>
      </c>
      <c r="E440" s="3"/>
      <c r="F440" s="3" t="s">
        <v>623</v>
      </c>
      <c r="G440" s="3"/>
      <c r="H440" s="3"/>
      <c r="I440" s="3"/>
      <c r="J440" s="3"/>
      <c r="K440" s="3" t="s">
        <v>624</v>
      </c>
    </row>
    <row r="441" spans="1:11" ht="30" x14ac:dyDescent="0.25">
      <c r="A441" s="3" t="s">
        <v>547</v>
      </c>
      <c r="B441" s="3" t="s">
        <v>32</v>
      </c>
      <c r="C441" s="3">
        <v>5.6</v>
      </c>
      <c r="D441" s="15" t="s">
        <v>691</v>
      </c>
      <c r="E441" s="3"/>
      <c r="F441" s="3" t="s">
        <v>623</v>
      </c>
      <c r="G441" s="3"/>
      <c r="H441" s="3"/>
      <c r="I441" s="3"/>
      <c r="J441" s="3"/>
      <c r="K441" s="3" t="s">
        <v>624</v>
      </c>
    </row>
    <row r="442" spans="1:11" ht="30" x14ac:dyDescent="0.25">
      <c r="A442" s="3" t="s">
        <v>547</v>
      </c>
      <c r="B442" s="3" t="s">
        <v>38</v>
      </c>
      <c r="C442" s="3" t="s">
        <v>692</v>
      </c>
      <c r="D442" s="15" t="s">
        <v>2503</v>
      </c>
      <c r="E442" s="18"/>
      <c r="F442" s="3" t="s">
        <v>623</v>
      </c>
      <c r="G442" s="3"/>
      <c r="H442" s="3"/>
      <c r="I442" s="3"/>
      <c r="J442" s="3"/>
      <c r="K442" s="3" t="s">
        <v>624</v>
      </c>
    </row>
    <row r="443" spans="1:11" ht="45" x14ac:dyDescent="0.25">
      <c r="A443" s="3" t="s">
        <v>547</v>
      </c>
      <c r="B443" s="3" t="s">
        <v>38</v>
      </c>
      <c r="C443" s="3" t="s">
        <v>693</v>
      </c>
      <c r="D443" s="15" t="s">
        <v>694</v>
      </c>
      <c r="E443" s="3"/>
      <c r="F443" s="3" t="s">
        <v>623</v>
      </c>
      <c r="G443" s="3"/>
      <c r="H443" s="3"/>
      <c r="I443" s="3"/>
      <c r="J443" s="3"/>
      <c r="K443" s="3" t="s">
        <v>624</v>
      </c>
    </row>
    <row r="444" spans="1:11" ht="30" x14ac:dyDescent="0.25">
      <c r="A444" s="3" t="s">
        <v>547</v>
      </c>
      <c r="B444" s="3" t="s">
        <v>38</v>
      </c>
      <c r="C444" s="3" t="s">
        <v>695</v>
      </c>
      <c r="D444" s="15" t="s">
        <v>696</v>
      </c>
      <c r="E444" s="18" t="s">
        <v>457</v>
      </c>
      <c r="F444" s="3" t="s">
        <v>623</v>
      </c>
      <c r="G444" s="3"/>
      <c r="H444" s="3"/>
      <c r="I444" s="3"/>
      <c r="J444" s="3"/>
      <c r="K444" s="3" t="s">
        <v>624</v>
      </c>
    </row>
    <row r="445" spans="1:11" ht="45" x14ac:dyDescent="0.25">
      <c r="A445" s="3" t="s">
        <v>547</v>
      </c>
      <c r="B445" s="3" t="s">
        <v>32</v>
      </c>
      <c r="C445" s="3">
        <v>5.7</v>
      </c>
      <c r="D445" s="15" t="s">
        <v>697</v>
      </c>
      <c r="E445" s="3"/>
      <c r="F445" s="3" t="s">
        <v>623</v>
      </c>
      <c r="G445" s="3"/>
      <c r="H445" s="3"/>
      <c r="I445" s="3"/>
      <c r="J445" s="3"/>
      <c r="K445" s="3" t="s">
        <v>624</v>
      </c>
    </row>
    <row r="446" spans="1:11" ht="45" x14ac:dyDescent="0.25">
      <c r="A446" s="3" t="s">
        <v>547</v>
      </c>
      <c r="B446" s="3" t="s">
        <v>38</v>
      </c>
      <c r="C446" s="3" t="s">
        <v>698</v>
      </c>
      <c r="D446" s="15" t="s">
        <v>699</v>
      </c>
      <c r="E446" s="3"/>
      <c r="F446" s="3" t="s">
        <v>623</v>
      </c>
      <c r="G446" s="3"/>
      <c r="H446" s="3"/>
      <c r="I446" s="3"/>
      <c r="J446" s="3"/>
      <c r="K446" s="3" t="s">
        <v>624</v>
      </c>
    </row>
    <row r="447" spans="1:11" ht="45" x14ac:dyDescent="0.25">
      <c r="A447" s="3" t="s">
        <v>547</v>
      </c>
      <c r="B447" s="3" t="s">
        <v>38</v>
      </c>
      <c r="C447" s="3" t="s">
        <v>700</v>
      </c>
      <c r="D447" s="15" t="s">
        <v>701</v>
      </c>
      <c r="E447" s="3"/>
      <c r="F447" s="3" t="s">
        <v>623</v>
      </c>
      <c r="G447" s="3"/>
      <c r="H447" s="3"/>
      <c r="I447" s="3"/>
      <c r="J447" s="3"/>
      <c r="K447" s="3" t="s">
        <v>624</v>
      </c>
    </row>
    <row r="448" spans="1:11" ht="45" x14ac:dyDescent="0.25">
      <c r="A448" s="3" t="s">
        <v>547</v>
      </c>
      <c r="B448" s="3" t="s">
        <v>38</v>
      </c>
      <c r="C448" s="3" t="s">
        <v>702</v>
      </c>
      <c r="D448" s="15" t="s">
        <v>703</v>
      </c>
      <c r="E448" s="3"/>
      <c r="F448" s="3" t="s">
        <v>623</v>
      </c>
      <c r="G448" s="3"/>
      <c r="H448" s="3"/>
      <c r="I448" s="3"/>
      <c r="J448" s="3"/>
      <c r="K448" s="3" t="s">
        <v>624</v>
      </c>
    </row>
    <row r="449" spans="1:22" ht="60" x14ac:dyDescent="0.25">
      <c r="A449" s="3" t="s">
        <v>547</v>
      </c>
      <c r="B449" s="3" t="s">
        <v>32</v>
      </c>
      <c r="C449" s="3">
        <v>5.8</v>
      </c>
      <c r="D449" s="15" t="s">
        <v>704</v>
      </c>
      <c r="E449" s="18"/>
      <c r="F449" s="3" t="s">
        <v>623</v>
      </c>
      <c r="G449" s="3"/>
      <c r="H449" s="3"/>
      <c r="I449" s="3"/>
      <c r="J449" s="3"/>
      <c r="K449" s="3" t="s">
        <v>624</v>
      </c>
    </row>
    <row r="450" spans="1:22" ht="45" x14ac:dyDescent="0.25">
      <c r="A450" s="3" t="s">
        <v>547</v>
      </c>
      <c r="B450" s="3" t="s">
        <v>38</v>
      </c>
      <c r="C450" s="3" t="s">
        <v>705</v>
      </c>
      <c r="D450" s="15" t="s">
        <v>706</v>
      </c>
      <c r="E450" s="18"/>
      <c r="F450" s="3" t="s">
        <v>623</v>
      </c>
      <c r="G450" s="3"/>
      <c r="H450" s="3"/>
      <c r="I450" s="3"/>
      <c r="J450" s="3"/>
      <c r="K450" s="3" t="s">
        <v>624</v>
      </c>
    </row>
    <row r="451" spans="1:22" ht="30" x14ac:dyDescent="0.25">
      <c r="A451" s="3" t="s">
        <v>547</v>
      </c>
      <c r="B451" s="3" t="s">
        <v>38</v>
      </c>
      <c r="C451" s="3" t="s">
        <v>707</v>
      </c>
      <c r="D451" s="15" t="s">
        <v>708</v>
      </c>
      <c r="E451" s="18"/>
      <c r="F451" s="3" t="s">
        <v>623</v>
      </c>
      <c r="G451" s="3"/>
      <c r="H451" s="3"/>
      <c r="I451" s="3"/>
      <c r="J451" s="3"/>
      <c r="K451" s="3" t="s">
        <v>624</v>
      </c>
    </row>
    <row r="452" spans="1:22" ht="60" x14ac:dyDescent="0.25">
      <c r="A452" s="3" t="s">
        <v>547</v>
      </c>
      <c r="B452" s="3" t="s">
        <v>38</v>
      </c>
      <c r="C452" s="3" t="s">
        <v>709</v>
      </c>
      <c r="D452" s="15" t="s">
        <v>710</v>
      </c>
      <c r="E452" s="18"/>
      <c r="F452" s="3" t="s">
        <v>623</v>
      </c>
      <c r="G452" s="3"/>
      <c r="H452" s="3"/>
      <c r="I452" s="3"/>
      <c r="J452" s="3"/>
      <c r="K452" s="3" t="s">
        <v>624</v>
      </c>
    </row>
    <row r="453" spans="1:22" ht="45" x14ac:dyDescent="0.25">
      <c r="A453" s="3" t="s">
        <v>547</v>
      </c>
      <c r="B453" s="3" t="s">
        <v>32</v>
      </c>
      <c r="C453" s="3">
        <v>5.9</v>
      </c>
      <c r="D453" s="15" t="s">
        <v>711</v>
      </c>
      <c r="E453" s="18"/>
      <c r="F453" s="3" t="s">
        <v>623</v>
      </c>
      <c r="G453" s="3"/>
      <c r="H453" s="3"/>
      <c r="I453" s="3"/>
      <c r="J453" s="3"/>
      <c r="K453" s="3" t="s">
        <v>624</v>
      </c>
    </row>
    <row r="454" spans="1:22" ht="60" x14ac:dyDescent="0.25">
      <c r="A454" s="3" t="s">
        <v>547</v>
      </c>
      <c r="B454" s="3" t="s">
        <v>38</v>
      </c>
      <c r="C454" s="3" t="s">
        <v>712</v>
      </c>
      <c r="D454" s="15" t="s">
        <v>713</v>
      </c>
      <c r="E454" s="18"/>
      <c r="F454" s="3" t="s">
        <v>623</v>
      </c>
      <c r="G454" s="3"/>
      <c r="H454" s="3"/>
      <c r="I454" s="3"/>
      <c r="J454" s="3"/>
      <c r="K454" s="3" t="s">
        <v>624</v>
      </c>
    </row>
    <row r="455" spans="1:22" ht="45" x14ac:dyDescent="0.25">
      <c r="A455" s="3" t="s">
        <v>547</v>
      </c>
      <c r="B455" s="3" t="s">
        <v>38</v>
      </c>
      <c r="C455" s="3" t="s">
        <v>714</v>
      </c>
      <c r="D455" s="15" t="s">
        <v>715</v>
      </c>
      <c r="E455" s="18"/>
      <c r="F455" s="3" t="s">
        <v>623</v>
      </c>
      <c r="G455" s="3"/>
      <c r="H455" s="3"/>
      <c r="I455" s="3"/>
      <c r="J455" s="3"/>
      <c r="K455" s="3" t="s">
        <v>624</v>
      </c>
    </row>
    <row r="456" spans="1:22" ht="45" x14ac:dyDescent="0.25">
      <c r="A456" s="3" t="s">
        <v>547</v>
      </c>
      <c r="B456" s="3" t="s">
        <v>38</v>
      </c>
      <c r="C456" s="3" t="s">
        <v>716</v>
      </c>
      <c r="D456" s="15" t="s">
        <v>717</v>
      </c>
      <c r="E456" s="18"/>
      <c r="F456" s="3" t="s">
        <v>623</v>
      </c>
      <c r="G456" s="3"/>
      <c r="H456" s="3"/>
      <c r="I456" s="3"/>
      <c r="J456" s="3"/>
      <c r="K456" s="3" t="s">
        <v>624</v>
      </c>
    </row>
    <row r="457" spans="1:22" ht="45" x14ac:dyDescent="0.25">
      <c r="A457" s="3" t="s">
        <v>547</v>
      </c>
      <c r="B457" s="3" t="s">
        <v>38</v>
      </c>
      <c r="C457" s="3" t="s">
        <v>718</v>
      </c>
      <c r="D457" s="15" t="s">
        <v>719</v>
      </c>
      <c r="E457" s="18"/>
      <c r="F457" s="3" t="s">
        <v>623</v>
      </c>
      <c r="G457" s="3"/>
      <c r="H457" s="3"/>
      <c r="I457" s="3"/>
      <c r="J457" s="3"/>
      <c r="K457" s="3" t="s">
        <v>624</v>
      </c>
    </row>
    <row r="458" spans="1:22" ht="30" hidden="1" x14ac:dyDescent="0.25">
      <c r="A458" s="3" t="s">
        <v>547</v>
      </c>
      <c r="B458" s="3" t="s">
        <v>154</v>
      </c>
      <c r="C458" s="3" t="s">
        <v>231</v>
      </c>
      <c r="D458" s="15" t="s">
        <v>720</v>
      </c>
      <c r="E458" s="3"/>
      <c r="F458" s="3"/>
      <c r="G458" s="3"/>
      <c r="H458" s="3"/>
      <c r="I458" s="3"/>
      <c r="J458" s="3"/>
      <c r="K458" s="3"/>
    </row>
    <row r="459" spans="1:22" ht="45" hidden="1" x14ac:dyDescent="0.25">
      <c r="A459" s="3" t="s">
        <v>547</v>
      </c>
      <c r="B459" s="3" t="s">
        <v>154</v>
      </c>
      <c r="C459" s="3" t="s">
        <v>237</v>
      </c>
      <c r="D459" s="15" t="s">
        <v>721</v>
      </c>
      <c r="E459" s="3"/>
      <c r="F459" s="3"/>
      <c r="G459" s="3"/>
      <c r="H459" s="3"/>
      <c r="I459" s="3"/>
      <c r="J459" s="3"/>
      <c r="K459" s="3"/>
    </row>
    <row r="460" spans="1:22" ht="45" hidden="1" x14ac:dyDescent="0.25">
      <c r="A460" s="3" t="s">
        <v>547</v>
      </c>
      <c r="B460" s="3" t="s">
        <v>154</v>
      </c>
      <c r="C460" s="3" t="s">
        <v>395</v>
      </c>
      <c r="D460" s="15" t="s">
        <v>722</v>
      </c>
      <c r="E460" s="3"/>
      <c r="F460" s="3"/>
      <c r="G460" s="3"/>
      <c r="H460" s="3"/>
      <c r="I460" s="3"/>
      <c r="J460" s="3"/>
      <c r="K460" s="3"/>
    </row>
    <row r="461" spans="1:22" ht="60" hidden="1" x14ac:dyDescent="0.25">
      <c r="A461" s="3" t="s">
        <v>547</v>
      </c>
      <c r="B461" s="3" t="s">
        <v>154</v>
      </c>
      <c r="C461" s="3" t="s">
        <v>396</v>
      </c>
      <c r="D461" s="15" t="s">
        <v>723</v>
      </c>
      <c r="E461" s="3"/>
      <c r="F461" s="3"/>
      <c r="G461" s="3"/>
      <c r="H461" s="3"/>
      <c r="I461" s="3"/>
      <c r="J461" s="3"/>
      <c r="K461" s="3"/>
    </row>
    <row r="462" spans="1:22" ht="30" hidden="1" x14ac:dyDescent="0.25">
      <c r="A462" s="3" t="s">
        <v>547</v>
      </c>
      <c r="B462" s="3" t="s">
        <v>154</v>
      </c>
      <c r="C462" s="3" t="s">
        <v>545</v>
      </c>
      <c r="D462" s="15" t="s">
        <v>724</v>
      </c>
      <c r="E462" s="3"/>
      <c r="F462" s="3"/>
      <c r="G462" s="3"/>
      <c r="H462" s="3"/>
      <c r="I462" s="3"/>
      <c r="J462" s="3"/>
      <c r="K462" s="3"/>
    </row>
    <row r="463" spans="1:22" ht="60" hidden="1" x14ac:dyDescent="0.25">
      <c r="A463" s="3" t="s">
        <v>547</v>
      </c>
      <c r="B463" s="3" t="s">
        <v>154</v>
      </c>
      <c r="C463" s="3" t="s">
        <v>725</v>
      </c>
      <c r="D463" s="15" t="s">
        <v>726</v>
      </c>
      <c r="E463" s="3"/>
      <c r="F463" s="3"/>
      <c r="G463" s="3"/>
      <c r="H463" s="3"/>
      <c r="I463" s="3"/>
      <c r="J463" s="3"/>
      <c r="K463" s="3"/>
    </row>
    <row r="464" spans="1:22" ht="30" x14ac:dyDescent="0.25">
      <c r="A464" s="5" t="s">
        <v>727</v>
      </c>
      <c r="B464" s="6" t="s">
        <v>23</v>
      </c>
      <c r="C464" s="7">
        <v>1</v>
      </c>
      <c r="D464" s="16" t="s">
        <v>728</v>
      </c>
      <c r="E464" s="6"/>
      <c r="F464" s="6" t="s">
        <v>729</v>
      </c>
      <c r="G464" s="6"/>
      <c r="H464" s="6"/>
      <c r="I464" s="6"/>
      <c r="J464" s="6"/>
      <c r="K464" s="6" t="s">
        <v>730</v>
      </c>
      <c r="L464" s="6" t="s">
        <v>731</v>
      </c>
      <c r="M464" s="6" t="s">
        <v>732</v>
      </c>
      <c r="N464" s="6"/>
      <c r="O464" s="6"/>
      <c r="P464" s="6"/>
      <c r="V464" s="11"/>
    </row>
    <row r="465" spans="1:22" x14ac:dyDescent="0.25">
      <c r="A465" s="5" t="s">
        <v>727</v>
      </c>
      <c r="B465" s="6" t="s">
        <v>32</v>
      </c>
      <c r="C465" s="7">
        <v>1.1000000000000001</v>
      </c>
      <c r="D465" s="16" t="s">
        <v>733</v>
      </c>
      <c r="E465" s="6"/>
      <c r="F465" s="6" t="s">
        <v>729</v>
      </c>
      <c r="G465" s="6"/>
      <c r="H465" s="6"/>
      <c r="I465" s="6"/>
      <c r="J465" s="6"/>
      <c r="K465" s="6" t="s">
        <v>730</v>
      </c>
      <c r="L465" s="6" t="s">
        <v>731</v>
      </c>
      <c r="M465" s="6" t="s">
        <v>732</v>
      </c>
      <c r="N465" s="6"/>
      <c r="O465" s="6"/>
      <c r="P465" s="6"/>
      <c r="V465" s="11"/>
    </row>
    <row r="466" spans="1:22" ht="60" x14ac:dyDescent="0.25">
      <c r="A466" s="5" t="s">
        <v>727</v>
      </c>
      <c r="B466" s="6" t="s">
        <v>38</v>
      </c>
      <c r="C466" s="7" t="s">
        <v>39</v>
      </c>
      <c r="D466" s="16" t="s">
        <v>734</v>
      </c>
      <c r="E466" s="6"/>
      <c r="F466" s="6" t="s">
        <v>729</v>
      </c>
      <c r="G466" s="6"/>
      <c r="H466" s="6"/>
      <c r="I466" s="6"/>
      <c r="J466" s="6"/>
      <c r="K466" s="6" t="s">
        <v>730</v>
      </c>
      <c r="L466" s="6" t="s">
        <v>731</v>
      </c>
      <c r="M466" s="6" t="s">
        <v>732</v>
      </c>
      <c r="N466" s="6"/>
      <c r="O466" s="6"/>
      <c r="P466" s="6"/>
      <c r="V466" s="11"/>
    </row>
    <row r="467" spans="1:22" ht="45" x14ac:dyDescent="0.25">
      <c r="A467" s="5" t="s">
        <v>727</v>
      </c>
      <c r="B467" s="6" t="s">
        <v>38</v>
      </c>
      <c r="C467" s="7" t="s">
        <v>40</v>
      </c>
      <c r="D467" s="16" t="s">
        <v>735</v>
      </c>
      <c r="E467" s="6"/>
      <c r="F467" s="6" t="s">
        <v>729</v>
      </c>
      <c r="G467" s="6"/>
      <c r="H467" s="6"/>
      <c r="I467" s="6"/>
      <c r="J467" s="6"/>
      <c r="K467" s="6" t="s">
        <v>730</v>
      </c>
      <c r="L467" s="6" t="s">
        <v>731</v>
      </c>
      <c r="M467" s="6" t="s">
        <v>732</v>
      </c>
      <c r="N467" s="6"/>
      <c r="O467" s="6"/>
      <c r="P467" s="6"/>
      <c r="V467" s="11"/>
    </row>
    <row r="468" spans="1:22" ht="30" x14ac:dyDescent="0.25">
      <c r="A468" s="5" t="s">
        <v>727</v>
      </c>
      <c r="B468" s="6" t="s">
        <v>38</v>
      </c>
      <c r="C468" s="7" t="s">
        <v>41</v>
      </c>
      <c r="D468" s="16" t="s">
        <v>736</v>
      </c>
      <c r="E468" s="6"/>
      <c r="F468" s="6" t="s">
        <v>729</v>
      </c>
      <c r="G468" s="6"/>
      <c r="H468" s="6"/>
      <c r="I468" s="6"/>
      <c r="J468" s="6"/>
      <c r="K468" s="6" t="s">
        <v>730</v>
      </c>
      <c r="L468" s="6" t="s">
        <v>731</v>
      </c>
      <c r="M468" s="6" t="s">
        <v>732</v>
      </c>
      <c r="N468" s="6"/>
      <c r="O468" s="6"/>
      <c r="P468" s="6"/>
      <c r="V468" s="11"/>
    </row>
    <row r="469" spans="1:22" ht="30" x14ac:dyDescent="0.25">
      <c r="A469" s="5" t="s">
        <v>727</v>
      </c>
      <c r="B469" s="6" t="s">
        <v>32</v>
      </c>
      <c r="C469" s="7">
        <v>1.2</v>
      </c>
      <c r="D469" s="16" t="s">
        <v>737</v>
      </c>
      <c r="E469" s="6"/>
      <c r="F469" s="6" t="s">
        <v>729</v>
      </c>
      <c r="G469" s="6"/>
      <c r="H469" s="6"/>
      <c r="I469" s="6"/>
      <c r="J469" s="6"/>
      <c r="K469" s="6" t="s">
        <v>730</v>
      </c>
      <c r="L469" s="6" t="s">
        <v>731</v>
      </c>
      <c r="M469" s="6" t="s">
        <v>732</v>
      </c>
      <c r="N469" s="6"/>
      <c r="O469" s="6"/>
      <c r="P469" s="6"/>
      <c r="V469" s="11"/>
    </row>
    <row r="470" spans="1:22" ht="45" x14ac:dyDescent="0.25">
      <c r="A470" s="5" t="s">
        <v>727</v>
      </c>
      <c r="B470" s="6" t="s">
        <v>38</v>
      </c>
      <c r="C470" s="7" t="s">
        <v>45</v>
      </c>
      <c r="D470" s="16" t="s">
        <v>738</v>
      </c>
      <c r="E470" s="6"/>
      <c r="F470" s="6" t="s">
        <v>729</v>
      </c>
      <c r="G470" s="6"/>
      <c r="H470" s="6"/>
      <c r="I470" s="6"/>
      <c r="J470" s="6"/>
      <c r="K470" s="6" t="s">
        <v>730</v>
      </c>
      <c r="L470" s="6" t="s">
        <v>731</v>
      </c>
      <c r="M470" s="6" t="s">
        <v>732</v>
      </c>
      <c r="N470" s="6"/>
      <c r="O470" s="6"/>
      <c r="P470" s="6"/>
      <c r="V470" s="11"/>
    </row>
    <row r="471" spans="1:22" ht="60" x14ac:dyDescent="0.25">
      <c r="A471" s="5" t="s">
        <v>727</v>
      </c>
      <c r="B471" s="6" t="s">
        <v>38</v>
      </c>
      <c r="C471" s="7" t="s">
        <v>182</v>
      </c>
      <c r="D471" s="16" t="s">
        <v>739</v>
      </c>
      <c r="E471" s="6"/>
      <c r="F471" s="6" t="s">
        <v>729</v>
      </c>
      <c r="G471" s="6"/>
      <c r="H471" s="6"/>
      <c r="I471" s="6"/>
      <c r="J471" s="6"/>
      <c r="K471" s="6" t="s">
        <v>730</v>
      </c>
      <c r="L471" s="6" t="s">
        <v>731</v>
      </c>
      <c r="M471" s="6" t="s">
        <v>732</v>
      </c>
      <c r="N471" s="6"/>
      <c r="O471" s="6"/>
      <c r="P471" s="6"/>
      <c r="V471" s="11"/>
    </row>
    <row r="472" spans="1:22" ht="60" x14ac:dyDescent="0.25">
      <c r="A472" s="5" t="s">
        <v>727</v>
      </c>
      <c r="B472" s="6" t="s">
        <v>38</v>
      </c>
      <c r="C472" s="7" t="s">
        <v>183</v>
      </c>
      <c r="D472" s="16" t="s">
        <v>740</v>
      </c>
      <c r="E472" s="6"/>
      <c r="F472" s="6" t="s">
        <v>729</v>
      </c>
      <c r="G472" s="6"/>
      <c r="H472" s="6"/>
      <c r="I472" s="6"/>
      <c r="J472" s="6"/>
      <c r="K472" s="6" t="s">
        <v>730</v>
      </c>
      <c r="L472" s="6" t="s">
        <v>731</v>
      </c>
      <c r="M472" s="6" t="s">
        <v>732</v>
      </c>
      <c r="N472" s="6"/>
      <c r="O472" s="6"/>
      <c r="P472" s="6"/>
      <c r="V472" s="11"/>
    </row>
    <row r="473" spans="1:22" ht="45" x14ac:dyDescent="0.25">
      <c r="A473" s="5" t="s">
        <v>727</v>
      </c>
      <c r="B473" s="6" t="s">
        <v>38</v>
      </c>
      <c r="C473" s="7" t="s">
        <v>184</v>
      </c>
      <c r="D473" s="16" t="s">
        <v>741</v>
      </c>
      <c r="E473" s="6"/>
      <c r="F473" s="6" t="s">
        <v>729</v>
      </c>
      <c r="G473" s="6"/>
      <c r="H473" s="6"/>
      <c r="I473" s="6"/>
      <c r="J473" s="6"/>
      <c r="K473" s="6" t="s">
        <v>730</v>
      </c>
      <c r="L473" s="6" t="s">
        <v>731</v>
      </c>
      <c r="M473" s="6" t="s">
        <v>732</v>
      </c>
      <c r="N473" s="6"/>
      <c r="O473" s="6"/>
      <c r="P473" s="6"/>
      <c r="V473" s="11"/>
    </row>
    <row r="474" spans="1:22" ht="45" x14ac:dyDescent="0.25">
      <c r="A474" s="5" t="s">
        <v>727</v>
      </c>
      <c r="B474" s="6" t="s">
        <v>38</v>
      </c>
      <c r="C474" s="7" t="s">
        <v>482</v>
      </c>
      <c r="D474" s="16" t="s">
        <v>742</v>
      </c>
      <c r="E474" s="6" t="s">
        <v>457</v>
      </c>
      <c r="F474" s="6" t="s">
        <v>729</v>
      </c>
      <c r="G474" s="6"/>
      <c r="H474" s="6"/>
      <c r="I474" s="6"/>
      <c r="J474" s="6"/>
      <c r="K474" s="6" t="s">
        <v>730</v>
      </c>
      <c r="L474" s="6" t="s">
        <v>731</v>
      </c>
      <c r="M474" s="6" t="s">
        <v>732</v>
      </c>
      <c r="N474" s="6"/>
      <c r="O474" s="6"/>
      <c r="P474" s="6"/>
      <c r="V474" s="11"/>
    </row>
    <row r="475" spans="1:22" ht="30" x14ac:dyDescent="0.25">
      <c r="A475" s="5" t="s">
        <v>727</v>
      </c>
      <c r="B475" s="6" t="s">
        <v>38</v>
      </c>
      <c r="C475" s="7" t="s">
        <v>484</v>
      </c>
      <c r="D475" s="16" t="s">
        <v>743</v>
      </c>
      <c r="E475" s="6"/>
      <c r="F475" s="6" t="s">
        <v>729</v>
      </c>
      <c r="G475" s="6"/>
      <c r="H475" s="6"/>
      <c r="I475" s="6"/>
      <c r="J475" s="6"/>
      <c r="K475" s="6" t="s">
        <v>730</v>
      </c>
      <c r="L475" s="6" t="s">
        <v>731</v>
      </c>
      <c r="M475" s="6" t="s">
        <v>732</v>
      </c>
      <c r="N475" s="6"/>
      <c r="O475" s="6"/>
      <c r="P475" s="6"/>
      <c r="V475" s="11"/>
    </row>
    <row r="476" spans="1:22" x14ac:dyDescent="0.25">
      <c r="A476" s="5" t="s">
        <v>727</v>
      </c>
      <c r="B476" s="6" t="s">
        <v>32</v>
      </c>
      <c r="C476" s="7">
        <v>1.3</v>
      </c>
      <c r="D476" s="16" t="s">
        <v>744</v>
      </c>
      <c r="E476" s="6"/>
      <c r="F476" s="6" t="s">
        <v>729</v>
      </c>
      <c r="G476" s="6"/>
      <c r="H476" s="6"/>
      <c r="I476" s="6"/>
      <c r="J476" s="6"/>
      <c r="K476" s="6" t="s">
        <v>730</v>
      </c>
      <c r="L476" s="6" t="s">
        <v>731</v>
      </c>
      <c r="M476" s="6" t="s">
        <v>732</v>
      </c>
      <c r="N476" s="6"/>
      <c r="O476" s="6"/>
      <c r="P476" s="6"/>
      <c r="V476" s="11"/>
    </row>
    <row r="477" spans="1:22" ht="30" x14ac:dyDescent="0.25">
      <c r="A477" s="5" t="s">
        <v>727</v>
      </c>
      <c r="B477" s="6" t="s">
        <v>38</v>
      </c>
      <c r="C477" s="7" t="s">
        <v>52</v>
      </c>
      <c r="D477" s="16" t="s">
        <v>745</v>
      </c>
      <c r="E477" s="6"/>
      <c r="F477" s="6" t="s">
        <v>729</v>
      </c>
      <c r="G477" s="6"/>
      <c r="H477" s="6"/>
      <c r="I477" s="6"/>
      <c r="J477" s="6"/>
      <c r="K477" s="6" t="s">
        <v>730</v>
      </c>
      <c r="L477" s="6" t="s">
        <v>731</v>
      </c>
      <c r="M477" s="6" t="s">
        <v>732</v>
      </c>
      <c r="N477" s="6"/>
      <c r="O477" s="6"/>
      <c r="P477" s="6"/>
      <c r="V477" s="11"/>
    </row>
    <row r="478" spans="1:22" ht="60" x14ac:dyDescent="0.25">
      <c r="A478" s="5" t="s">
        <v>727</v>
      </c>
      <c r="B478" s="6" t="s">
        <v>38</v>
      </c>
      <c r="C478" s="7" t="s">
        <v>53</v>
      </c>
      <c r="D478" s="16" t="s">
        <v>746</v>
      </c>
      <c r="E478" s="6"/>
      <c r="F478" s="6" t="s">
        <v>729</v>
      </c>
      <c r="G478" s="6"/>
      <c r="H478" s="6"/>
      <c r="I478" s="6"/>
      <c r="J478" s="6"/>
      <c r="K478" s="6" t="s">
        <v>730</v>
      </c>
      <c r="L478" s="6" t="s">
        <v>731</v>
      </c>
      <c r="M478" s="6" t="s">
        <v>732</v>
      </c>
      <c r="N478" s="6"/>
      <c r="O478" s="6"/>
      <c r="P478" s="6"/>
      <c r="V478" s="11"/>
    </row>
    <row r="479" spans="1:22" ht="45" x14ac:dyDescent="0.25">
      <c r="A479" s="5" t="s">
        <v>727</v>
      </c>
      <c r="B479" s="6" t="s">
        <v>38</v>
      </c>
      <c r="C479" s="7" t="s">
        <v>54</v>
      </c>
      <c r="D479" s="16" t="s">
        <v>747</v>
      </c>
      <c r="E479" s="6"/>
      <c r="F479" s="6" t="s">
        <v>729</v>
      </c>
      <c r="G479" s="6"/>
      <c r="H479" s="6"/>
      <c r="I479" s="6"/>
      <c r="J479" s="6"/>
      <c r="K479" s="6" t="s">
        <v>730</v>
      </c>
      <c r="L479" s="6" t="s">
        <v>731</v>
      </c>
      <c r="M479" s="6" t="s">
        <v>732</v>
      </c>
      <c r="N479" s="6"/>
      <c r="O479" s="6"/>
      <c r="P479" s="6"/>
      <c r="V479" s="11"/>
    </row>
    <row r="480" spans="1:22" ht="30" x14ac:dyDescent="0.25">
      <c r="A480" s="5" t="s">
        <v>727</v>
      </c>
      <c r="B480" s="6" t="s">
        <v>32</v>
      </c>
      <c r="C480" s="7">
        <v>1.4</v>
      </c>
      <c r="D480" s="16" t="s">
        <v>748</v>
      </c>
      <c r="E480" s="6"/>
      <c r="F480" s="6" t="s">
        <v>729</v>
      </c>
      <c r="G480" s="6"/>
      <c r="H480" s="6"/>
      <c r="I480" s="6"/>
      <c r="J480" s="6"/>
      <c r="K480" s="6" t="s">
        <v>730</v>
      </c>
      <c r="L480" s="6" t="s">
        <v>731</v>
      </c>
      <c r="M480" s="6" t="s">
        <v>732</v>
      </c>
      <c r="N480" s="6"/>
      <c r="O480" s="6"/>
      <c r="P480" s="6"/>
      <c r="V480" s="11"/>
    </row>
    <row r="481" spans="1:22" ht="30" x14ac:dyDescent="0.25">
      <c r="A481" s="5" t="s">
        <v>727</v>
      </c>
      <c r="B481" s="6" t="s">
        <v>38</v>
      </c>
      <c r="C481" s="7" t="s">
        <v>192</v>
      </c>
      <c r="D481" s="16" t="s">
        <v>749</v>
      </c>
      <c r="E481" s="6"/>
      <c r="F481" s="6" t="s">
        <v>729</v>
      </c>
      <c r="G481" s="6"/>
      <c r="H481" s="6"/>
      <c r="I481" s="6"/>
      <c r="J481" s="6"/>
      <c r="K481" s="6" t="s">
        <v>730</v>
      </c>
      <c r="L481" s="6" t="s">
        <v>731</v>
      </c>
      <c r="M481" s="6" t="s">
        <v>732</v>
      </c>
      <c r="N481" s="6"/>
      <c r="O481" s="6"/>
      <c r="P481" s="6"/>
      <c r="V481" s="11"/>
    </row>
    <row r="482" spans="1:22" ht="45" x14ac:dyDescent="0.25">
      <c r="A482" s="5" t="s">
        <v>727</v>
      </c>
      <c r="B482" s="6" t="s">
        <v>38</v>
      </c>
      <c r="C482" s="7" t="s">
        <v>193</v>
      </c>
      <c r="D482" s="16" t="s">
        <v>750</v>
      </c>
      <c r="E482" s="6"/>
      <c r="F482" s="6" t="s">
        <v>729</v>
      </c>
      <c r="G482" s="6"/>
      <c r="H482" s="6"/>
      <c r="I482" s="6"/>
      <c r="J482" s="6"/>
      <c r="K482" s="6" t="s">
        <v>730</v>
      </c>
      <c r="L482" s="6" t="s">
        <v>731</v>
      </c>
      <c r="M482" s="6" t="s">
        <v>732</v>
      </c>
      <c r="N482" s="6"/>
      <c r="O482" s="6"/>
      <c r="P482" s="6"/>
      <c r="V482" s="11"/>
    </row>
    <row r="483" spans="1:22" ht="30" x14ac:dyDescent="0.25">
      <c r="A483" s="5" t="s">
        <v>727</v>
      </c>
      <c r="B483" s="6" t="s">
        <v>38</v>
      </c>
      <c r="C483" s="7" t="s">
        <v>751</v>
      </c>
      <c r="D483" s="16" t="s">
        <v>752</v>
      </c>
      <c r="E483" s="6"/>
      <c r="F483" s="6" t="s">
        <v>729</v>
      </c>
      <c r="G483" s="6"/>
      <c r="H483" s="6"/>
      <c r="I483" s="6"/>
      <c r="J483" s="6"/>
      <c r="K483" s="6" t="s">
        <v>730</v>
      </c>
      <c r="L483" s="6" t="s">
        <v>731</v>
      </c>
      <c r="M483" s="6" t="s">
        <v>732</v>
      </c>
      <c r="N483" s="6"/>
      <c r="O483" s="6"/>
      <c r="P483" s="6"/>
      <c r="V483" s="11"/>
    </row>
    <row r="484" spans="1:22" ht="45" x14ac:dyDescent="0.25">
      <c r="A484" s="5" t="s">
        <v>727</v>
      </c>
      <c r="B484" s="6" t="s">
        <v>38</v>
      </c>
      <c r="C484" s="7" t="s">
        <v>753</v>
      </c>
      <c r="D484" s="16" t="s">
        <v>754</v>
      </c>
      <c r="E484" s="6" t="s">
        <v>457</v>
      </c>
      <c r="F484" s="6" t="s">
        <v>729</v>
      </c>
      <c r="G484" s="6"/>
      <c r="H484" s="6"/>
      <c r="I484" s="6"/>
      <c r="J484" s="6"/>
      <c r="K484" s="6" t="s">
        <v>730</v>
      </c>
      <c r="L484" s="6" t="s">
        <v>731</v>
      </c>
      <c r="M484" s="6" t="s">
        <v>732</v>
      </c>
      <c r="N484" s="6"/>
      <c r="O484" s="6"/>
      <c r="P484" s="6"/>
      <c r="V484" s="11"/>
    </row>
    <row r="485" spans="1:22" hidden="1" x14ac:dyDescent="0.25">
      <c r="A485" s="5" t="s">
        <v>727</v>
      </c>
      <c r="B485" s="6" t="s">
        <v>149</v>
      </c>
      <c r="C485" s="7">
        <v>1</v>
      </c>
      <c r="D485" s="16" t="s">
        <v>755</v>
      </c>
      <c r="E485" s="6"/>
      <c r="F485" s="6" t="s">
        <v>729</v>
      </c>
      <c r="G485" s="6"/>
      <c r="H485" s="6"/>
      <c r="I485" s="6"/>
      <c r="J485" s="6"/>
      <c r="K485" s="6" t="s">
        <v>730</v>
      </c>
      <c r="L485" s="6" t="s">
        <v>731</v>
      </c>
      <c r="M485" s="6" t="s">
        <v>732</v>
      </c>
      <c r="N485" s="6"/>
      <c r="O485" s="6"/>
      <c r="P485" s="6"/>
      <c r="V485" s="11" t="s">
        <v>1404</v>
      </c>
    </row>
    <row r="486" spans="1:22" hidden="1" x14ac:dyDescent="0.25">
      <c r="A486" s="5" t="s">
        <v>727</v>
      </c>
      <c r="B486" s="6" t="s">
        <v>149</v>
      </c>
      <c r="C486" s="7">
        <v>1</v>
      </c>
      <c r="D486" s="16" t="s">
        <v>756</v>
      </c>
      <c r="E486" s="6"/>
      <c r="F486" s="6" t="s">
        <v>729</v>
      </c>
      <c r="G486" s="6"/>
      <c r="H486" s="6"/>
      <c r="I486" s="6"/>
      <c r="J486" s="6"/>
      <c r="K486" s="6" t="s">
        <v>730</v>
      </c>
      <c r="L486" s="6" t="s">
        <v>731</v>
      </c>
      <c r="M486" s="6" t="s">
        <v>732</v>
      </c>
      <c r="N486" s="6"/>
      <c r="O486" s="6"/>
      <c r="P486" s="6"/>
      <c r="V486" s="11" t="s">
        <v>1404</v>
      </c>
    </row>
    <row r="487" spans="1:22" hidden="1" x14ac:dyDescent="0.25">
      <c r="A487" s="5" t="s">
        <v>727</v>
      </c>
      <c r="B487" s="6" t="s">
        <v>149</v>
      </c>
      <c r="C487" s="7">
        <v>1</v>
      </c>
      <c r="D487" s="16" t="s">
        <v>757</v>
      </c>
      <c r="E487" s="6"/>
      <c r="F487" s="6" t="s">
        <v>729</v>
      </c>
      <c r="G487" s="6"/>
      <c r="H487" s="6"/>
      <c r="I487" s="6"/>
      <c r="J487" s="6"/>
      <c r="K487" s="6" t="s">
        <v>730</v>
      </c>
      <c r="L487" s="6" t="s">
        <v>731</v>
      </c>
      <c r="M487" s="6" t="s">
        <v>732</v>
      </c>
      <c r="N487" s="6"/>
      <c r="O487" s="6"/>
      <c r="P487" s="6"/>
      <c r="V487" s="11" t="s">
        <v>1404</v>
      </c>
    </row>
    <row r="488" spans="1:22" ht="45" x14ac:dyDescent="0.25">
      <c r="A488" s="5" t="s">
        <v>727</v>
      </c>
      <c r="B488" s="6" t="s">
        <v>23</v>
      </c>
      <c r="C488" s="7">
        <v>2</v>
      </c>
      <c r="D488" s="16" t="s">
        <v>758</v>
      </c>
      <c r="E488" s="6"/>
      <c r="F488" s="6" t="s">
        <v>729</v>
      </c>
      <c r="G488" s="6"/>
      <c r="H488" s="6"/>
      <c r="I488" s="6"/>
      <c r="J488" s="6"/>
      <c r="K488" s="6" t="s">
        <v>730</v>
      </c>
      <c r="L488" s="6" t="s">
        <v>759</v>
      </c>
      <c r="M488" s="6" t="s">
        <v>760</v>
      </c>
      <c r="N488" s="6"/>
      <c r="O488" s="6"/>
      <c r="P488" s="6"/>
      <c r="V488" s="11"/>
    </row>
    <row r="489" spans="1:22" ht="30" x14ac:dyDescent="0.25">
      <c r="A489" s="5" t="s">
        <v>727</v>
      </c>
      <c r="B489" s="6" t="s">
        <v>32</v>
      </c>
      <c r="C489" s="7">
        <v>2.1</v>
      </c>
      <c r="D489" s="16" t="s">
        <v>761</v>
      </c>
      <c r="E489" s="6"/>
      <c r="F489" s="6" t="s">
        <v>729</v>
      </c>
      <c r="G489" s="6"/>
      <c r="H489" s="6"/>
      <c r="I489" s="6"/>
      <c r="J489" s="6"/>
      <c r="K489" s="6" t="s">
        <v>730</v>
      </c>
      <c r="L489" s="6" t="s">
        <v>759</v>
      </c>
      <c r="M489" s="6" t="s">
        <v>760</v>
      </c>
      <c r="N489" s="6"/>
      <c r="O489" s="6"/>
      <c r="P489" s="6"/>
      <c r="V489" s="11"/>
    </row>
    <row r="490" spans="1:22" ht="30" x14ac:dyDescent="0.25">
      <c r="A490" s="5" t="s">
        <v>727</v>
      </c>
      <c r="B490" s="6" t="s">
        <v>38</v>
      </c>
      <c r="C490" s="7" t="s">
        <v>63</v>
      </c>
      <c r="D490" s="16" t="s">
        <v>762</v>
      </c>
      <c r="E490" s="6" t="s">
        <v>457</v>
      </c>
      <c r="F490" s="6" t="s">
        <v>729</v>
      </c>
      <c r="G490" s="6"/>
      <c r="H490" s="6"/>
      <c r="I490" s="6"/>
      <c r="J490" s="6"/>
      <c r="K490" s="6" t="s">
        <v>730</v>
      </c>
      <c r="L490" s="6" t="s">
        <v>759</v>
      </c>
      <c r="M490" s="6" t="s">
        <v>760</v>
      </c>
      <c r="N490" s="6"/>
      <c r="O490" s="6"/>
      <c r="P490" s="6"/>
      <c r="V490" s="11"/>
    </row>
    <row r="491" spans="1:22" ht="30" x14ac:dyDescent="0.25">
      <c r="A491" s="5" t="s">
        <v>727</v>
      </c>
      <c r="B491" s="6" t="s">
        <v>38</v>
      </c>
      <c r="C491" s="7" t="s">
        <v>64</v>
      </c>
      <c r="D491" s="16" t="s">
        <v>763</v>
      </c>
      <c r="E491" s="6"/>
      <c r="F491" s="6" t="s">
        <v>729</v>
      </c>
      <c r="G491" s="6"/>
      <c r="H491" s="6"/>
      <c r="I491" s="6"/>
      <c r="J491" s="6"/>
      <c r="K491" s="6" t="s">
        <v>730</v>
      </c>
      <c r="L491" s="6" t="s">
        <v>759</v>
      </c>
      <c r="M491" s="6" t="s">
        <v>760</v>
      </c>
      <c r="N491" s="6"/>
      <c r="O491" s="6"/>
      <c r="P491" s="6"/>
      <c r="V491" s="11"/>
    </row>
    <row r="492" spans="1:22" ht="60" x14ac:dyDescent="0.25">
      <c r="A492" s="5" t="s">
        <v>727</v>
      </c>
      <c r="B492" s="6" t="s">
        <v>38</v>
      </c>
      <c r="C492" s="7" t="s">
        <v>65</v>
      </c>
      <c r="D492" s="16" t="s">
        <v>764</v>
      </c>
      <c r="E492" s="6"/>
      <c r="F492" s="6" t="s">
        <v>729</v>
      </c>
      <c r="G492" s="6"/>
      <c r="H492" s="6"/>
      <c r="I492" s="6"/>
      <c r="J492" s="6"/>
      <c r="K492" s="6" t="s">
        <v>730</v>
      </c>
      <c r="L492" s="6" t="s">
        <v>759</v>
      </c>
      <c r="M492" s="6" t="s">
        <v>760</v>
      </c>
      <c r="N492" s="6"/>
      <c r="O492" s="6"/>
      <c r="P492" s="6"/>
      <c r="V492" s="11"/>
    </row>
    <row r="493" spans="1:22" ht="30" x14ac:dyDescent="0.25">
      <c r="A493" s="5" t="s">
        <v>727</v>
      </c>
      <c r="B493" s="6" t="s">
        <v>38</v>
      </c>
      <c r="C493" s="7" t="s">
        <v>212</v>
      </c>
      <c r="D493" s="16" t="s">
        <v>765</v>
      </c>
      <c r="E493" s="6"/>
      <c r="F493" s="6" t="s">
        <v>729</v>
      </c>
      <c r="G493" s="6"/>
      <c r="H493" s="6"/>
      <c r="I493" s="6"/>
      <c r="J493" s="6"/>
      <c r="K493" s="6" t="s">
        <v>730</v>
      </c>
      <c r="L493" s="6" t="s">
        <v>759</v>
      </c>
      <c r="M493" s="6" t="s">
        <v>760</v>
      </c>
      <c r="N493" s="6"/>
      <c r="O493" s="6"/>
      <c r="P493" s="6"/>
      <c r="V493" s="11"/>
    </row>
    <row r="494" spans="1:22" ht="60" x14ac:dyDescent="0.25">
      <c r="A494" s="5" t="s">
        <v>727</v>
      </c>
      <c r="B494" s="6" t="s">
        <v>38</v>
      </c>
      <c r="C494" s="7" t="s">
        <v>213</v>
      </c>
      <c r="D494" s="16" t="s">
        <v>766</v>
      </c>
      <c r="E494" s="6"/>
      <c r="F494" s="6" t="s">
        <v>729</v>
      </c>
      <c r="G494" s="6"/>
      <c r="H494" s="6"/>
      <c r="I494" s="6"/>
      <c r="J494" s="6"/>
      <c r="K494" s="6" t="s">
        <v>730</v>
      </c>
      <c r="L494" s="6" t="s">
        <v>759</v>
      </c>
      <c r="M494" s="6" t="s">
        <v>760</v>
      </c>
      <c r="N494" s="6"/>
      <c r="O494" s="6"/>
      <c r="P494" s="6"/>
      <c r="V494" s="11"/>
    </row>
    <row r="495" spans="1:22" ht="30" x14ac:dyDescent="0.25">
      <c r="A495" s="5" t="s">
        <v>727</v>
      </c>
      <c r="B495" s="6" t="s">
        <v>32</v>
      </c>
      <c r="C495" s="7">
        <v>2.2000000000000002</v>
      </c>
      <c r="D495" s="16" t="s">
        <v>767</v>
      </c>
      <c r="E495" s="6"/>
      <c r="F495" s="6" t="s">
        <v>729</v>
      </c>
      <c r="G495" s="6"/>
      <c r="H495" s="6"/>
      <c r="I495" s="6"/>
      <c r="J495" s="6"/>
      <c r="K495" s="6" t="s">
        <v>730</v>
      </c>
      <c r="L495" s="6" t="s">
        <v>759</v>
      </c>
      <c r="M495" s="6" t="s">
        <v>760</v>
      </c>
      <c r="N495" s="6"/>
      <c r="O495" s="6"/>
      <c r="P495" s="6"/>
      <c r="V495" s="11"/>
    </row>
    <row r="496" spans="1:22" ht="45" x14ac:dyDescent="0.25">
      <c r="A496" s="5" t="s">
        <v>727</v>
      </c>
      <c r="B496" s="6" t="s">
        <v>38</v>
      </c>
      <c r="C496" s="7" t="s">
        <v>71</v>
      </c>
      <c r="D496" s="16" t="s">
        <v>768</v>
      </c>
      <c r="E496" s="6" t="s">
        <v>457</v>
      </c>
      <c r="F496" s="6" t="s">
        <v>729</v>
      </c>
      <c r="G496" s="6"/>
      <c r="H496" s="6"/>
      <c r="I496" s="6"/>
      <c r="J496" s="6"/>
      <c r="K496" s="6" t="s">
        <v>730</v>
      </c>
      <c r="L496" s="6" t="s">
        <v>759</v>
      </c>
      <c r="M496" s="6" t="s">
        <v>760</v>
      </c>
      <c r="N496" s="6"/>
      <c r="O496" s="6"/>
      <c r="P496" s="6"/>
      <c r="V496" s="11"/>
    </row>
    <row r="497" spans="1:22" ht="30" x14ac:dyDescent="0.25">
      <c r="A497" s="5" t="s">
        <v>727</v>
      </c>
      <c r="B497" s="6" t="s">
        <v>38</v>
      </c>
      <c r="C497" s="7" t="s">
        <v>72</v>
      </c>
      <c r="D497" s="16" t="s">
        <v>769</v>
      </c>
      <c r="E497" s="6" t="s">
        <v>457</v>
      </c>
      <c r="F497" s="6" t="s">
        <v>729</v>
      </c>
      <c r="G497" s="6"/>
      <c r="H497" s="6"/>
      <c r="I497" s="6"/>
      <c r="J497" s="6"/>
      <c r="K497" s="6" t="s">
        <v>730</v>
      </c>
      <c r="L497" s="6" t="s">
        <v>759</v>
      </c>
      <c r="M497" s="6" t="s">
        <v>760</v>
      </c>
      <c r="N497" s="6"/>
      <c r="O497" s="6"/>
      <c r="P497" s="6"/>
      <c r="V497" s="11"/>
    </row>
    <row r="498" spans="1:22" ht="60" x14ac:dyDescent="0.25">
      <c r="A498" s="5" t="s">
        <v>727</v>
      </c>
      <c r="B498" s="6" t="s">
        <v>38</v>
      </c>
      <c r="C498" s="7" t="s">
        <v>73</v>
      </c>
      <c r="D498" s="16" t="s">
        <v>770</v>
      </c>
      <c r="E498" s="6"/>
      <c r="F498" s="6" t="s">
        <v>729</v>
      </c>
      <c r="G498" s="6"/>
      <c r="H498" s="6"/>
      <c r="I498" s="6"/>
      <c r="J498" s="6"/>
      <c r="K498" s="6" t="s">
        <v>730</v>
      </c>
      <c r="L498" s="6" t="s">
        <v>759</v>
      </c>
      <c r="M498" s="6" t="s">
        <v>760</v>
      </c>
      <c r="N498" s="6"/>
      <c r="O498" s="6"/>
      <c r="P498" s="6"/>
      <c r="V498" s="11"/>
    </row>
    <row r="499" spans="1:22" ht="60" x14ac:dyDescent="0.25">
      <c r="A499" s="5" t="s">
        <v>727</v>
      </c>
      <c r="B499" s="6" t="s">
        <v>38</v>
      </c>
      <c r="C499" s="7" t="s">
        <v>74</v>
      </c>
      <c r="D499" s="16" t="s">
        <v>771</v>
      </c>
      <c r="E499" s="20"/>
      <c r="F499" s="6" t="s">
        <v>729</v>
      </c>
      <c r="G499" s="6"/>
      <c r="H499" s="6"/>
      <c r="I499" s="6"/>
      <c r="J499" s="6"/>
      <c r="K499" s="6" t="s">
        <v>730</v>
      </c>
      <c r="L499" s="6" t="s">
        <v>759</v>
      </c>
      <c r="M499" s="6" t="s">
        <v>760</v>
      </c>
      <c r="N499" s="6"/>
      <c r="O499" s="6"/>
      <c r="P499" s="6"/>
      <c r="V499" s="11"/>
    </row>
    <row r="500" spans="1:22" x14ac:dyDescent="0.25">
      <c r="A500" s="5" t="s">
        <v>727</v>
      </c>
      <c r="B500" s="6" t="s">
        <v>32</v>
      </c>
      <c r="C500" s="7">
        <v>2.2999999999999998</v>
      </c>
      <c r="D500" s="16" t="s">
        <v>772</v>
      </c>
      <c r="E500" s="6"/>
      <c r="F500" s="6" t="s">
        <v>729</v>
      </c>
      <c r="G500" s="6"/>
      <c r="H500" s="6"/>
      <c r="I500" s="6"/>
      <c r="J500" s="6"/>
      <c r="K500" s="6" t="s">
        <v>730</v>
      </c>
      <c r="L500" s="6" t="s">
        <v>759</v>
      </c>
      <c r="M500" s="6" t="s">
        <v>760</v>
      </c>
      <c r="N500" s="6"/>
      <c r="O500" s="6"/>
      <c r="P500" s="6"/>
      <c r="V500" s="11"/>
    </row>
    <row r="501" spans="1:22" ht="30" x14ac:dyDescent="0.25">
      <c r="A501" s="5" t="s">
        <v>727</v>
      </c>
      <c r="B501" s="6" t="s">
        <v>38</v>
      </c>
      <c r="C501" s="7" t="s">
        <v>81</v>
      </c>
      <c r="D501" s="16" t="s">
        <v>773</v>
      </c>
      <c r="E501" s="6"/>
      <c r="F501" s="6" t="s">
        <v>729</v>
      </c>
      <c r="G501" s="6"/>
      <c r="H501" s="6"/>
      <c r="I501" s="6"/>
      <c r="J501" s="6"/>
      <c r="K501" s="6" t="s">
        <v>730</v>
      </c>
      <c r="L501" s="6" t="s">
        <v>759</v>
      </c>
      <c r="M501" s="6" t="s">
        <v>760</v>
      </c>
      <c r="N501" s="6"/>
      <c r="O501" s="6"/>
      <c r="P501" s="6"/>
      <c r="V501" s="11"/>
    </row>
    <row r="502" spans="1:22" ht="30" x14ac:dyDescent="0.25">
      <c r="A502" s="5" t="s">
        <v>727</v>
      </c>
      <c r="B502" s="6" t="s">
        <v>38</v>
      </c>
      <c r="C502" s="7" t="s">
        <v>82</v>
      </c>
      <c r="D502" s="16" t="s">
        <v>774</v>
      </c>
      <c r="E502" s="6"/>
      <c r="F502" s="6" t="s">
        <v>729</v>
      </c>
      <c r="G502" s="6"/>
      <c r="H502" s="6"/>
      <c r="I502" s="6"/>
      <c r="J502" s="6"/>
      <c r="K502" s="6" t="s">
        <v>730</v>
      </c>
      <c r="L502" s="6" t="s">
        <v>759</v>
      </c>
      <c r="M502" s="6" t="s">
        <v>760</v>
      </c>
      <c r="N502" s="6"/>
      <c r="O502" s="6"/>
      <c r="P502" s="6"/>
      <c r="V502" s="11"/>
    </row>
    <row r="503" spans="1:22" ht="30" x14ac:dyDescent="0.25">
      <c r="A503" s="5" t="s">
        <v>727</v>
      </c>
      <c r="B503" s="6" t="s">
        <v>38</v>
      </c>
      <c r="C503" s="7" t="s">
        <v>83</v>
      </c>
      <c r="D503" s="16" t="s">
        <v>775</v>
      </c>
      <c r="E503" s="6"/>
      <c r="F503" s="6" t="s">
        <v>729</v>
      </c>
      <c r="G503" s="6"/>
      <c r="H503" s="6"/>
      <c r="I503" s="6"/>
      <c r="J503" s="6"/>
      <c r="K503" s="6" t="s">
        <v>730</v>
      </c>
      <c r="L503" s="6" t="s">
        <v>759</v>
      </c>
      <c r="M503" s="6" t="s">
        <v>760</v>
      </c>
      <c r="N503" s="6"/>
      <c r="O503" s="6"/>
      <c r="P503" s="6"/>
      <c r="V503" s="11"/>
    </row>
    <row r="504" spans="1:22" ht="30" x14ac:dyDescent="0.25">
      <c r="A504" s="5" t="s">
        <v>727</v>
      </c>
      <c r="B504" s="6" t="s">
        <v>38</v>
      </c>
      <c r="C504" s="7" t="s">
        <v>84</v>
      </c>
      <c r="D504" s="16" t="s">
        <v>776</v>
      </c>
      <c r="E504" s="6" t="s">
        <v>457</v>
      </c>
      <c r="F504" s="6" t="s">
        <v>729</v>
      </c>
      <c r="G504" s="6"/>
      <c r="H504" s="6"/>
      <c r="I504" s="6"/>
      <c r="J504" s="6"/>
      <c r="K504" s="6" t="s">
        <v>730</v>
      </c>
      <c r="L504" s="6" t="s">
        <v>759</v>
      </c>
      <c r="M504" s="6" t="s">
        <v>760</v>
      </c>
      <c r="N504" s="6"/>
      <c r="O504" s="6"/>
      <c r="P504" s="6"/>
      <c r="V504" s="11"/>
    </row>
    <row r="505" spans="1:22" ht="30" x14ac:dyDescent="0.25">
      <c r="A505" s="5" t="s">
        <v>727</v>
      </c>
      <c r="B505" s="6" t="s">
        <v>38</v>
      </c>
      <c r="C505" s="7" t="s">
        <v>228</v>
      </c>
      <c r="D505" s="16" t="s">
        <v>777</v>
      </c>
      <c r="E505" s="6"/>
      <c r="F505" s="6" t="s">
        <v>729</v>
      </c>
      <c r="G505" s="6"/>
      <c r="H505" s="6"/>
      <c r="I505" s="6"/>
      <c r="J505" s="6"/>
      <c r="K505" s="6" t="s">
        <v>730</v>
      </c>
      <c r="L505" s="6" t="s">
        <v>759</v>
      </c>
      <c r="M505" s="6" t="s">
        <v>760</v>
      </c>
      <c r="N505" s="6"/>
      <c r="O505" s="6"/>
      <c r="P505" s="6"/>
      <c r="V505" s="11"/>
    </row>
    <row r="506" spans="1:22" ht="30" x14ac:dyDescent="0.25">
      <c r="A506" s="5" t="s">
        <v>727</v>
      </c>
      <c r="B506" s="6" t="s">
        <v>32</v>
      </c>
      <c r="C506" s="7">
        <v>2.4</v>
      </c>
      <c r="D506" s="16" t="s">
        <v>778</v>
      </c>
      <c r="E506" s="20"/>
      <c r="F506" s="6" t="s">
        <v>729</v>
      </c>
      <c r="G506" s="6"/>
      <c r="H506" s="6"/>
      <c r="I506" s="6"/>
      <c r="J506" s="6"/>
      <c r="K506" s="6" t="s">
        <v>730</v>
      </c>
      <c r="L506" s="6" t="s">
        <v>759</v>
      </c>
      <c r="M506" s="6" t="s">
        <v>760</v>
      </c>
      <c r="N506" s="6"/>
      <c r="O506" s="6"/>
      <c r="P506" s="6"/>
      <c r="V506" s="11"/>
    </row>
    <row r="507" spans="1:22" ht="60" x14ac:dyDescent="0.25">
      <c r="A507" s="5" t="s">
        <v>727</v>
      </c>
      <c r="B507" s="6" t="s">
        <v>38</v>
      </c>
      <c r="C507" s="7" t="s">
        <v>87</v>
      </c>
      <c r="D507" s="16" t="s">
        <v>779</v>
      </c>
      <c r="E507" s="6" t="s">
        <v>457</v>
      </c>
      <c r="F507" s="6" t="s">
        <v>729</v>
      </c>
      <c r="G507" s="6"/>
      <c r="H507" s="6"/>
      <c r="I507" s="6"/>
      <c r="J507" s="6"/>
      <c r="K507" s="6" t="s">
        <v>730</v>
      </c>
      <c r="L507" s="6" t="s">
        <v>759</v>
      </c>
      <c r="M507" s="6" t="s">
        <v>760</v>
      </c>
      <c r="N507" s="6"/>
      <c r="O507" s="6"/>
      <c r="P507" s="6"/>
      <c r="V507" s="11"/>
    </row>
    <row r="508" spans="1:22" ht="45" x14ac:dyDescent="0.25">
      <c r="A508" s="5" t="s">
        <v>727</v>
      </c>
      <c r="B508" s="6" t="s">
        <v>38</v>
      </c>
      <c r="C508" s="7" t="s">
        <v>88</v>
      </c>
      <c r="D508" s="16" t="s">
        <v>780</v>
      </c>
      <c r="E508" s="6" t="s">
        <v>457</v>
      </c>
      <c r="F508" s="6" t="s">
        <v>729</v>
      </c>
      <c r="G508" s="6"/>
      <c r="H508" s="6"/>
      <c r="I508" s="6"/>
      <c r="J508" s="6"/>
      <c r="K508" s="6" t="s">
        <v>730</v>
      </c>
      <c r="L508" s="6" t="s">
        <v>759</v>
      </c>
      <c r="M508" s="6" t="s">
        <v>760</v>
      </c>
      <c r="N508" s="6"/>
      <c r="O508" s="6"/>
      <c r="P508" s="6"/>
      <c r="V508" s="11"/>
    </row>
    <row r="509" spans="1:22" ht="30" x14ac:dyDescent="0.25">
      <c r="A509" s="5" t="s">
        <v>727</v>
      </c>
      <c r="B509" s="6" t="s">
        <v>38</v>
      </c>
      <c r="C509" s="7" t="s">
        <v>249</v>
      </c>
      <c r="D509" s="16" t="s">
        <v>781</v>
      </c>
      <c r="E509" s="6"/>
      <c r="F509" s="6" t="s">
        <v>729</v>
      </c>
      <c r="G509" s="6"/>
      <c r="H509" s="6"/>
      <c r="I509" s="6"/>
      <c r="J509" s="6"/>
      <c r="K509" s="6" t="s">
        <v>730</v>
      </c>
      <c r="L509" s="6" t="s">
        <v>759</v>
      </c>
      <c r="M509" s="6" t="s">
        <v>760</v>
      </c>
      <c r="N509" s="6"/>
      <c r="O509" s="6"/>
      <c r="P509" s="6"/>
      <c r="V509" s="11"/>
    </row>
    <row r="510" spans="1:22" ht="45" x14ac:dyDescent="0.25">
      <c r="A510" s="5" t="s">
        <v>727</v>
      </c>
      <c r="B510" s="6" t="s">
        <v>38</v>
      </c>
      <c r="C510" s="7" t="s">
        <v>250</v>
      </c>
      <c r="D510" s="16" t="s">
        <v>782</v>
      </c>
      <c r="E510" s="20"/>
      <c r="F510" s="6" t="s">
        <v>729</v>
      </c>
      <c r="G510" s="6"/>
      <c r="H510" s="6"/>
      <c r="I510" s="6"/>
      <c r="J510" s="6"/>
      <c r="K510" s="6" t="s">
        <v>730</v>
      </c>
      <c r="L510" s="6" t="s">
        <v>759</v>
      </c>
      <c r="M510" s="6" t="s">
        <v>760</v>
      </c>
      <c r="N510" s="6"/>
      <c r="O510" s="6"/>
      <c r="P510" s="6"/>
      <c r="V510" s="11"/>
    </row>
    <row r="511" spans="1:22" x14ac:dyDescent="0.25">
      <c r="A511" s="5" t="s">
        <v>727</v>
      </c>
      <c r="B511" s="6" t="s">
        <v>32</v>
      </c>
      <c r="C511" s="7">
        <v>2.5</v>
      </c>
      <c r="D511" s="16" t="s">
        <v>783</v>
      </c>
      <c r="E511" s="6"/>
      <c r="F511" s="6" t="s">
        <v>729</v>
      </c>
      <c r="G511" s="6"/>
      <c r="H511" s="6"/>
      <c r="I511" s="6"/>
      <c r="J511" s="6"/>
      <c r="K511" s="6" t="s">
        <v>730</v>
      </c>
      <c r="L511" s="6" t="s">
        <v>759</v>
      </c>
      <c r="M511" s="6" t="s">
        <v>760</v>
      </c>
      <c r="N511" s="6"/>
      <c r="O511" s="6"/>
      <c r="P511" s="6"/>
      <c r="V511" s="11"/>
    </row>
    <row r="512" spans="1:22" ht="45" x14ac:dyDescent="0.25">
      <c r="A512" s="5" t="s">
        <v>727</v>
      </c>
      <c r="B512" s="6" t="s">
        <v>38</v>
      </c>
      <c r="C512" s="7" t="s">
        <v>90</v>
      </c>
      <c r="D512" s="16" t="s">
        <v>784</v>
      </c>
      <c r="E512" s="6"/>
      <c r="F512" s="6" t="s">
        <v>729</v>
      </c>
      <c r="G512" s="6"/>
      <c r="H512" s="6"/>
      <c r="I512" s="6"/>
      <c r="J512" s="6"/>
      <c r="K512" s="6" t="s">
        <v>730</v>
      </c>
      <c r="L512" s="6" t="s">
        <v>759</v>
      </c>
      <c r="M512" s="6" t="s">
        <v>760</v>
      </c>
      <c r="N512" s="6"/>
      <c r="O512" s="6"/>
      <c r="P512" s="6"/>
      <c r="V512" s="11"/>
    </row>
    <row r="513" spans="1:22" ht="30" x14ac:dyDescent="0.25">
      <c r="A513" s="5" t="s">
        <v>727</v>
      </c>
      <c r="B513" s="6" t="s">
        <v>38</v>
      </c>
      <c r="C513" s="7" t="s">
        <v>93</v>
      </c>
      <c r="D513" s="16" t="s">
        <v>785</v>
      </c>
      <c r="E513" s="6"/>
      <c r="F513" s="6" t="s">
        <v>729</v>
      </c>
      <c r="G513" s="6"/>
      <c r="H513" s="6"/>
      <c r="I513" s="6"/>
      <c r="J513" s="6"/>
      <c r="K513" s="6" t="s">
        <v>730</v>
      </c>
      <c r="L513" s="6" t="s">
        <v>759</v>
      </c>
      <c r="M513" s="6" t="s">
        <v>760</v>
      </c>
      <c r="N513" s="6"/>
      <c r="O513" s="6"/>
      <c r="P513" s="6"/>
      <c r="V513" s="11"/>
    </row>
    <row r="514" spans="1:22" ht="45" x14ac:dyDescent="0.25">
      <c r="A514" s="5" t="s">
        <v>727</v>
      </c>
      <c r="B514" s="6" t="s">
        <v>38</v>
      </c>
      <c r="C514" s="7" t="s">
        <v>262</v>
      </c>
      <c r="D514" s="16" t="s">
        <v>786</v>
      </c>
      <c r="E514" s="6" t="s">
        <v>457</v>
      </c>
      <c r="F514" s="6" t="s">
        <v>729</v>
      </c>
      <c r="G514" s="6"/>
      <c r="H514" s="6"/>
      <c r="I514" s="6"/>
      <c r="J514" s="6"/>
      <c r="K514" s="6" t="s">
        <v>730</v>
      </c>
      <c r="L514" s="6" t="s">
        <v>759</v>
      </c>
      <c r="M514" s="6" t="s">
        <v>760</v>
      </c>
      <c r="N514" s="6"/>
      <c r="O514" s="6"/>
      <c r="P514" s="6"/>
      <c r="V514" s="11"/>
    </row>
    <row r="515" spans="1:22" ht="30" x14ac:dyDescent="0.25">
      <c r="A515" s="5" t="s">
        <v>727</v>
      </c>
      <c r="B515" s="6" t="s">
        <v>38</v>
      </c>
      <c r="C515" s="7" t="s">
        <v>263</v>
      </c>
      <c r="D515" s="16" t="s">
        <v>787</v>
      </c>
      <c r="E515" s="6"/>
      <c r="F515" s="6" t="s">
        <v>729</v>
      </c>
      <c r="G515" s="6"/>
      <c r="H515" s="6"/>
      <c r="I515" s="6"/>
      <c r="J515" s="6"/>
      <c r="K515" s="6" t="s">
        <v>730</v>
      </c>
      <c r="L515" s="6" t="s">
        <v>759</v>
      </c>
      <c r="M515" s="6" t="s">
        <v>760</v>
      </c>
      <c r="N515" s="6"/>
      <c r="O515" s="6"/>
      <c r="P515" s="6"/>
      <c r="V515" s="11"/>
    </row>
    <row r="516" spans="1:22" hidden="1" x14ac:dyDescent="0.25">
      <c r="A516" s="5" t="s">
        <v>727</v>
      </c>
      <c r="B516" s="6" t="s">
        <v>149</v>
      </c>
      <c r="C516" s="7">
        <v>2</v>
      </c>
      <c r="D516" s="16" t="s">
        <v>788</v>
      </c>
      <c r="E516" s="6"/>
      <c r="F516" s="6" t="s">
        <v>729</v>
      </c>
      <c r="G516" s="6"/>
      <c r="H516" s="6"/>
      <c r="I516" s="6"/>
      <c r="J516" s="6"/>
      <c r="K516" s="6" t="s">
        <v>730</v>
      </c>
      <c r="L516" s="6" t="s">
        <v>759</v>
      </c>
      <c r="M516" s="6" t="s">
        <v>760</v>
      </c>
      <c r="N516" s="6"/>
      <c r="O516" s="6"/>
      <c r="P516" s="6"/>
      <c r="V516" s="11" t="s">
        <v>1405</v>
      </c>
    </row>
    <row r="517" spans="1:22" hidden="1" x14ac:dyDescent="0.25">
      <c r="A517" s="5" t="s">
        <v>727</v>
      </c>
      <c r="B517" s="6" t="s">
        <v>149</v>
      </c>
      <c r="C517" s="7">
        <v>2</v>
      </c>
      <c r="D517" s="16" t="s">
        <v>789</v>
      </c>
      <c r="E517" s="6"/>
      <c r="F517" s="6" t="s">
        <v>729</v>
      </c>
      <c r="G517" s="6"/>
      <c r="H517" s="6"/>
      <c r="I517" s="6"/>
      <c r="J517" s="6"/>
      <c r="K517" s="6" t="s">
        <v>730</v>
      </c>
      <c r="L517" s="6" t="s">
        <v>759</v>
      </c>
      <c r="M517" s="6" t="s">
        <v>760</v>
      </c>
      <c r="N517" s="6"/>
      <c r="O517" s="6"/>
      <c r="P517" s="6"/>
      <c r="V517" s="11" t="s">
        <v>1405</v>
      </c>
    </row>
    <row r="518" spans="1:22" ht="60" x14ac:dyDescent="0.25">
      <c r="A518" s="5" t="s">
        <v>727</v>
      </c>
      <c r="B518" s="6" t="s">
        <v>23</v>
      </c>
      <c r="C518" s="7">
        <v>3</v>
      </c>
      <c r="D518" s="16" t="s">
        <v>790</v>
      </c>
      <c r="E518" s="6"/>
      <c r="F518" s="6" t="s">
        <v>729</v>
      </c>
      <c r="G518" s="6"/>
      <c r="H518" s="6"/>
      <c r="I518" s="6"/>
      <c r="J518" s="6"/>
      <c r="K518" s="6" t="s">
        <v>791</v>
      </c>
      <c r="L518" s="6" t="s">
        <v>731</v>
      </c>
      <c r="M518" s="6"/>
      <c r="N518" s="6"/>
      <c r="O518" s="6"/>
      <c r="P518" s="6"/>
      <c r="V518" s="11"/>
    </row>
    <row r="519" spans="1:22" x14ac:dyDescent="0.25">
      <c r="A519" s="5" t="s">
        <v>727</v>
      </c>
      <c r="B519" s="6" t="s">
        <v>32</v>
      </c>
      <c r="C519" s="7">
        <v>3.1</v>
      </c>
      <c r="D519" s="16" t="s">
        <v>792</v>
      </c>
      <c r="E519" s="6"/>
      <c r="F519" s="6" t="s">
        <v>729</v>
      </c>
      <c r="G519" s="6"/>
      <c r="H519" s="6"/>
      <c r="I519" s="6"/>
      <c r="J519" s="6"/>
      <c r="K519" s="6" t="s">
        <v>791</v>
      </c>
      <c r="L519" s="6" t="s">
        <v>731</v>
      </c>
      <c r="M519" s="6"/>
      <c r="N519" s="6"/>
      <c r="O519" s="6"/>
      <c r="P519" s="6"/>
      <c r="V519" s="11"/>
    </row>
    <row r="520" spans="1:22" ht="75" x14ac:dyDescent="0.25">
      <c r="A520" s="5" t="s">
        <v>727</v>
      </c>
      <c r="B520" s="6" t="s">
        <v>38</v>
      </c>
      <c r="C520" s="7" t="s">
        <v>106</v>
      </c>
      <c r="D520" s="16" t="s">
        <v>793</v>
      </c>
      <c r="E520" s="6"/>
      <c r="F520" s="6" t="s">
        <v>729</v>
      </c>
      <c r="G520" s="6"/>
      <c r="H520" s="6"/>
      <c r="I520" s="6"/>
      <c r="J520" s="6"/>
      <c r="K520" s="6" t="s">
        <v>791</v>
      </c>
      <c r="L520" s="6" t="s">
        <v>731</v>
      </c>
      <c r="M520" s="6"/>
      <c r="N520" s="6"/>
      <c r="O520" s="6"/>
      <c r="P520" s="6"/>
      <c r="V520" s="11"/>
    </row>
    <row r="521" spans="1:22" ht="45" x14ac:dyDescent="0.25">
      <c r="A521" s="5" t="s">
        <v>727</v>
      </c>
      <c r="B521" s="6" t="s">
        <v>38</v>
      </c>
      <c r="C521" s="7" t="s">
        <v>107</v>
      </c>
      <c r="D521" s="16" t="s">
        <v>794</v>
      </c>
      <c r="E521" s="6"/>
      <c r="F521" s="6" t="s">
        <v>729</v>
      </c>
      <c r="G521" s="6"/>
      <c r="H521" s="6"/>
      <c r="I521" s="6"/>
      <c r="J521" s="6"/>
      <c r="K521" s="6" t="s">
        <v>791</v>
      </c>
      <c r="L521" s="6" t="s">
        <v>731</v>
      </c>
      <c r="M521" s="6"/>
      <c r="N521" s="6"/>
      <c r="O521" s="6"/>
      <c r="P521" s="6"/>
      <c r="V521" s="11"/>
    </row>
    <row r="522" spans="1:22" ht="60" x14ac:dyDescent="0.25">
      <c r="A522" s="5" t="s">
        <v>727</v>
      </c>
      <c r="B522" s="6" t="s">
        <v>38</v>
      </c>
      <c r="C522" s="7" t="s">
        <v>108</v>
      </c>
      <c r="D522" s="16" t="s">
        <v>795</v>
      </c>
      <c r="E522" s="6" t="s">
        <v>457</v>
      </c>
      <c r="F522" s="6" t="s">
        <v>729</v>
      </c>
      <c r="G522" s="6"/>
      <c r="H522" s="6"/>
      <c r="I522" s="6"/>
      <c r="J522" s="6"/>
      <c r="K522" s="6" t="s">
        <v>791</v>
      </c>
      <c r="L522" s="6" t="s">
        <v>731</v>
      </c>
      <c r="M522" s="6"/>
      <c r="N522" s="6"/>
      <c r="O522" s="6"/>
      <c r="P522" s="6"/>
      <c r="V522" s="11"/>
    </row>
    <row r="523" spans="1:22" ht="30" x14ac:dyDescent="0.25">
      <c r="A523" s="5" t="s">
        <v>727</v>
      </c>
      <c r="B523" s="6" t="s">
        <v>32</v>
      </c>
      <c r="C523" s="7">
        <v>3.2</v>
      </c>
      <c r="D523" s="16" t="s">
        <v>796</v>
      </c>
      <c r="E523" s="6"/>
      <c r="F523" s="6" t="s">
        <v>729</v>
      </c>
      <c r="G523" s="6"/>
      <c r="H523" s="6"/>
      <c r="I523" s="6"/>
      <c r="J523" s="6"/>
      <c r="K523" s="6" t="s">
        <v>791</v>
      </c>
      <c r="L523" s="6" t="s">
        <v>731</v>
      </c>
      <c r="M523" s="6"/>
      <c r="N523" s="6"/>
      <c r="O523" s="6"/>
      <c r="P523" s="6"/>
      <c r="V523" s="11"/>
    </row>
    <row r="524" spans="1:22" ht="45" x14ac:dyDescent="0.25">
      <c r="A524" s="5" t="s">
        <v>727</v>
      </c>
      <c r="B524" s="6" t="s">
        <v>38</v>
      </c>
      <c r="C524" s="7" t="s">
        <v>114</v>
      </c>
      <c r="D524" s="16" t="s">
        <v>797</v>
      </c>
      <c r="E524" s="6"/>
      <c r="F524" s="6" t="s">
        <v>729</v>
      </c>
      <c r="G524" s="6"/>
      <c r="H524" s="6"/>
      <c r="I524" s="6"/>
      <c r="J524" s="6"/>
      <c r="K524" s="6" t="s">
        <v>791</v>
      </c>
      <c r="L524" s="6" t="s">
        <v>731</v>
      </c>
      <c r="M524" s="6"/>
      <c r="N524" s="6"/>
      <c r="O524" s="6"/>
      <c r="P524" s="6"/>
      <c r="V524" s="11"/>
    </row>
    <row r="525" spans="1:22" ht="30" x14ac:dyDescent="0.25">
      <c r="A525" s="5" t="s">
        <v>727</v>
      </c>
      <c r="B525" s="6" t="s">
        <v>38</v>
      </c>
      <c r="C525" s="7" t="s">
        <v>115</v>
      </c>
      <c r="D525" s="19" t="s">
        <v>798</v>
      </c>
      <c r="E525" s="20" t="s">
        <v>457</v>
      </c>
      <c r="F525" s="6" t="s">
        <v>729</v>
      </c>
      <c r="G525" s="6"/>
      <c r="H525" s="6"/>
      <c r="I525" s="6"/>
      <c r="J525" s="6"/>
      <c r="K525" s="6" t="s">
        <v>791</v>
      </c>
      <c r="L525" s="6" t="s">
        <v>731</v>
      </c>
      <c r="M525" s="6"/>
      <c r="N525" s="6"/>
      <c r="O525" s="6"/>
      <c r="P525" s="6"/>
      <c r="V525" s="11"/>
    </row>
    <row r="526" spans="1:22" ht="30" x14ac:dyDescent="0.25">
      <c r="A526" s="5" t="s">
        <v>727</v>
      </c>
      <c r="B526" s="6" t="s">
        <v>38</v>
      </c>
      <c r="C526" s="7" t="s">
        <v>352</v>
      </c>
      <c r="D526" s="16" t="s">
        <v>799</v>
      </c>
      <c r="E526" s="6"/>
      <c r="F526" s="6" t="s">
        <v>729</v>
      </c>
      <c r="G526" s="6"/>
      <c r="H526" s="6"/>
      <c r="I526" s="6"/>
      <c r="J526" s="6"/>
      <c r="K526" s="6" t="s">
        <v>791</v>
      </c>
      <c r="L526" s="6" t="s">
        <v>731</v>
      </c>
      <c r="M526" s="6"/>
      <c r="N526" s="6"/>
      <c r="O526" s="6"/>
      <c r="P526" s="6"/>
      <c r="V526" s="11"/>
    </row>
    <row r="527" spans="1:22" ht="45" x14ac:dyDescent="0.25">
      <c r="A527" s="5" t="s">
        <v>727</v>
      </c>
      <c r="B527" s="6" t="s">
        <v>38</v>
      </c>
      <c r="C527" s="7" t="s">
        <v>353</v>
      </c>
      <c r="D527" s="23" t="s">
        <v>800</v>
      </c>
      <c r="E527" s="20"/>
      <c r="F527" s="6" t="s">
        <v>729</v>
      </c>
      <c r="G527" s="6"/>
      <c r="H527" s="6"/>
      <c r="I527" s="6"/>
      <c r="J527" s="6"/>
      <c r="K527" s="6" t="s">
        <v>791</v>
      </c>
      <c r="L527" s="6" t="s">
        <v>731</v>
      </c>
      <c r="M527" s="6"/>
      <c r="N527" s="6"/>
      <c r="O527" s="6"/>
      <c r="P527" s="6"/>
      <c r="V527" s="11"/>
    </row>
    <row r="528" spans="1:22" ht="30" x14ac:dyDescent="0.25">
      <c r="A528" s="5" t="s">
        <v>727</v>
      </c>
      <c r="B528" s="6" t="s">
        <v>32</v>
      </c>
      <c r="C528" s="7">
        <v>3.3</v>
      </c>
      <c r="D528" s="16" t="s">
        <v>801</v>
      </c>
      <c r="E528" s="6" t="s">
        <v>457</v>
      </c>
      <c r="F528" s="6" t="s">
        <v>729</v>
      </c>
      <c r="G528" s="6"/>
      <c r="H528" s="6"/>
      <c r="I528" s="6"/>
      <c r="J528" s="6"/>
      <c r="K528" s="6" t="s">
        <v>791</v>
      </c>
      <c r="L528" s="6" t="s">
        <v>731</v>
      </c>
      <c r="M528" s="6"/>
      <c r="N528" s="6"/>
      <c r="O528" s="6"/>
      <c r="P528" s="6"/>
      <c r="V528" s="11"/>
    </row>
    <row r="529" spans="1:22" ht="30" x14ac:dyDescent="0.25">
      <c r="A529" s="5" t="s">
        <v>727</v>
      </c>
      <c r="B529" s="6" t="s">
        <v>38</v>
      </c>
      <c r="C529" s="7" t="s">
        <v>118</v>
      </c>
      <c r="D529" s="16" t="s">
        <v>802</v>
      </c>
      <c r="E529" s="6" t="s">
        <v>457</v>
      </c>
      <c r="F529" s="6" t="s">
        <v>729</v>
      </c>
      <c r="G529" s="6"/>
      <c r="H529" s="6"/>
      <c r="I529" s="6"/>
      <c r="J529" s="6"/>
      <c r="K529" s="6" t="s">
        <v>791</v>
      </c>
      <c r="L529" s="6" t="s">
        <v>731</v>
      </c>
      <c r="M529" s="6"/>
      <c r="N529" s="6"/>
      <c r="O529" s="6"/>
      <c r="P529" s="6"/>
      <c r="V529" s="11"/>
    </row>
    <row r="530" spans="1:22" ht="45" x14ac:dyDescent="0.25">
      <c r="A530" s="5" t="s">
        <v>727</v>
      </c>
      <c r="B530" s="6" t="s">
        <v>38</v>
      </c>
      <c r="C530" s="7" t="s">
        <v>119</v>
      </c>
      <c r="D530" s="16" t="s">
        <v>803</v>
      </c>
      <c r="E530" s="6" t="s">
        <v>457</v>
      </c>
      <c r="F530" s="6" t="s">
        <v>729</v>
      </c>
      <c r="G530" s="6"/>
      <c r="H530" s="6"/>
      <c r="I530" s="6"/>
      <c r="J530" s="6"/>
      <c r="K530" s="6" t="s">
        <v>791</v>
      </c>
      <c r="L530" s="6" t="s">
        <v>731</v>
      </c>
      <c r="M530" s="6"/>
      <c r="N530" s="6"/>
      <c r="O530" s="6"/>
      <c r="P530" s="6"/>
      <c r="V530" s="11"/>
    </row>
    <row r="531" spans="1:22" ht="60" x14ac:dyDescent="0.25">
      <c r="A531" s="5" t="s">
        <v>727</v>
      </c>
      <c r="B531" s="6" t="s">
        <v>38</v>
      </c>
      <c r="C531" s="7" t="s">
        <v>359</v>
      </c>
      <c r="D531" s="16" t="s">
        <v>804</v>
      </c>
      <c r="E531" s="6" t="s">
        <v>457</v>
      </c>
      <c r="F531" s="6" t="s">
        <v>729</v>
      </c>
      <c r="G531" s="6"/>
      <c r="H531" s="6"/>
      <c r="I531" s="6"/>
      <c r="J531" s="6"/>
      <c r="K531" s="6" t="s">
        <v>791</v>
      </c>
      <c r="L531" s="6" t="s">
        <v>731</v>
      </c>
      <c r="M531" s="6"/>
      <c r="N531" s="6"/>
      <c r="O531" s="6"/>
      <c r="P531" s="6"/>
      <c r="V531" s="11"/>
    </row>
    <row r="532" spans="1:22" ht="45" x14ac:dyDescent="0.25">
      <c r="A532" s="5" t="s">
        <v>727</v>
      </c>
      <c r="B532" s="6" t="s">
        <v>38</v>
      </c>
      <c r="C532" s="7" t="s">
        <v>360</v>
      </c>
      <c r="D532" s="16" t="s">
        <v>805</v>
      </c>
      <c r="E532" s="6" t="s">
        <v>457</v>
      </c>
      <c r="F532" s="6" t="s">
        <v>729</v>
      </c>
      <c r="G532" s="6"/>
      <c r="H532" s="6"/>
      <c r="I532" s="6"/>
      <c r="J532" s="6"/>
      <c r="K532" s="6" t="s">
        <v>791</v>
      </c>
      <c r="L532" s="6" t="s">
        <v>731</v>
      </c>
      <c r="M532" s="6"/>
      <c r="N532" s="6"/>
      <c r="O532" s="6"/>
      <c r="P532" s="6"/>
      <c r="V532" s="11"/>
    </row>
    <row r="533" spans="1:22" hidden="1" x14ac:dyDescent="0.25">
      <c r="A533" s="5" t="s">
        <v>727</v>
      </c>
      <c r="B533" s="6" t="s">
        <v>149</v>
      </c>
      <c r="C533" s="7">
        <v>3</v>
      </c>
      <c r="D533" s="16" t="s">
        <v>806</v>
      </c>
      <c r="E533" s="6"/>
      <c r="F533" s="6" t="s">
        <v>729</v>
      </c>
      <c r="G533" s="6"/>
      <c r="H533" s="6"/>
      <c r="I533" s="6"/>
      <c r="J533" s="6"/>
      <c r="K533" s="6" t="s">
        <v>791</v>
      </c>
      <c r="L533" s="6" t="s">
        <v>731</v>
      </c>
      <c r="M533" s="6"/>
      <c r="N533" s="6"/>
      <c r="O533" s="6"/>
      <c r="P533" s="6"/>
      <c r="V533" s="11" t="s">
        <v>1406</v>
      </c>
    </row>
    <row r="534" spans="1:22" hidden="1" x14ac:dyDescent="0.25">
      <c r="A534" s="5" t="s">
        <v>727</v>
      </c>
      <c r="B534" s="6" t="s">
        <v>149</v>
      </c>
      <c r="C534" s="7">
        <v>3</v>
      </c>
      <c r="D534" s="16" t="s">
        <v>807</v>
      </c>
      <c r="E534" s="6"/>
      <c r="F534" s="6" t="s">
        <v>729</v>
      </c>
      <c r="G534" s="6"/>
      <c r="H534" s="6"/>
      <c r="I534" s="6"/>
      <c r="J534" s="6"/>
      <c r="K534" s="6" t="s">
        <v>791</v>
      </c>
      <c r="L534" s="6" t="s">
        <v>731</v>
      </c>
      <c r="M534" s="6"/>
      <c r="N534" s="6"/>
      <c r="O534" s="6"/>
      <c r="P534" s="6"/>
      <c r="V534" s="11" t="s">
        <v>1407</v>
      </c>
    </row>
    <row r="535" spans="1:22" hidden="1" x14ac:dyDescent="0.25">
      <c r="A535" s="5" t="s">
        <v>727</v>
      </c>
      <c r="B535" s="6" t="s">
        <v>149</v>
      </c>
      <c r="C535" s="7">
        <v>3</v>
      </c>
      <c r="D535" s="16" t="s">
        <v>808</v>
      </c>
      <c r="E535" s="6"/>
      <c r="F535" s="6" t="s">
        <v>729</v>
      </c>
      <c r="G535" s="6"/>
      <c r="H535" s="6"/>
      <c r="I535" s="6"/>
      <c r="J535" s="6"/>
      <c r="K535" s="6" t="s">
        <v>791</v>
      </c>
      <c r="L535" s="6" t="s">
        <v>731</v>
      </c>
      <c r="M535" s="6"/>
      <c r="N535" s="6"/>
      <c r="O535" s="6"/>
      <c r="P535" s="6"/>
      <c r="V535" s="11" t="s">
        <v>1408</v>
      </c>
    </row>
    <row r="536" spans="1:22" ht="45" x14ac:dyDescent="0.25">
      <c r="A536" s="5" t="s">
        <v>727</v>
      </c>
      <c r="B536" s="6" t="s">
        <v>23</v>
      </c>
      <c r="C536" s="7">
        <v>4</v>
      </c>
      <c r="D536" s="16" t="s">
        <v>809</v>
      </c>
      <c r="E536" s="6"/>
      <c r="F536" s="6" t="s">
        <v>729</v>
      </c>
      <c r="G536" s="6"/>
      <c r="H536" s="6"/>
      <c r="I536" s="6"/>
      <c r="J536" s="6"/>
      <c r="K536" s="6" t="s">
        <v>810</v>
      </c>
      <c r="L536" s="6"/>
      <c r="M536" s="6"/>
      <c r="N536" s="6"/>
      <c r="O536" s="6"/>
      <c r="P536" s="6"/>
      <c r="V536" s="11"/>
    </row>
    <row r="537" spans="1:22" ht="45" x14ac:dyDescent="0.25">
      <c r="A537" s="5" t="s">
        <v>727</v>
      </c>
      <c r="B537" s="6" t="s">
        <v>38</v>
      </c>
      <c r="C537" s="7" t="s">
        <v>134</v>
      </c>
      <c r="D537" s="16" t="s">
        <v>811</v>
      </c>
      <c r="E537" s="6"/>
      <c r="F537" s="6" t="s">
        <v>729</v>
      </c>
      <c r="G537" s="6"/>
      <c r="H537" s="6"/>
      <c r="I537" s="6"/>
      <c r="J537" s="6"/>
      <c r="K537" s="6" t="s">
        <v>810</v>
      </c>
      <c r="L537" s="6"/>
      <c r="M537" s="6"/>
      <c r="N537" s="6"/>
      <c r="O537" s="6"/>
      <c r="P537" s="6"/>
      <c r="V537" s="11"/>
    </row>
    <row r="538" spans="1:22" ht="75" x14ac:dyDescent="0.25">
      <c r="A538" s="5" t="s">
        <v>727</v>
      </c>
      <c r="B538" s="6" t="s">
        <v>38</v>
      </c>
      <c r="C538" s="7" t="s">
        <v>135</v>
      </c>
      <c r="D538" s="16" t="s">
        <v>812</v>
      </c>
      <c r="E538" s="6"/>
      <c r="F538" s="6" t="s">
        <v>729</v>
      </c>
      <c r="G538" s="6"/>
      <c r="H538" s="6"/>
      <c r="I538" s="6"/>
      <c r="J538" s="6"/>
      <c r="K538" s="6" t="s">
        <v>810</v>
      </c>
      <c r="L538" s="6"/>
      <c r="M538" s="6"/>
      <c r="N538" s="6"/>
      <c r="O538" s="6"/>
      <c r="P538" s="6"/>
      <c r="V538" s="11"/>
    </row>
    <row r="539" spans="1:22" hidden="1" x14ac:dyDescent="0.25">
      <c r="A539" s="5" t="s">
        <v>727</v>
      </c>
      <c r="B539" s="6" t="s">
        <v>149</v>
      </c>
      <c r="C539" s="7">
        <v>4</v>
      </c>
      <c r="D539" s="16" t="s">
        <v>813</v>
      </c>
      <c r="E539" s="6"/>
      <c r="F539" s="6" t="s">
        <v>729</v>
      </c>
      <c r="G539" s="6"/>
      <c r="H539" s="6"/>
      <c r="I539" s="6"/>
      <c r="J539" s="6"/>
      <c r="K539" s="6" t="s">
        <v>810</v>
      </c>
      <c r="L539" s="6"/>
      <c r="M539" s="6"/>
      <c r="N539" s="6"/>
      <c r="O539" s="6"/>
      <c r="P539" s="6"/>
      <c r="V539" s="11" t="s">
        <v>1409</v>
      </c>
    </row>
    <row r="540" spans="1:22" ht="30" hidden="1" x14ac:dyDescent="0.25">
      <c r="A540" s="5" t="s">
        <v>727</v>
      </c>
      <c r="B540" s="6" t="s">
        <v>814</v>
      </c>
      <c r="C540" s="7" t="s">
        <v>231</v>
      </c>
      <c r="D540" s="16" t="s">
        <v>815</v>
      </c>
      <c r="E540" s="6"/>
      <c r="F540" s="6" t="s">
        <v>816</v>
      </c>
      <c r="G540" s="6"/>
      <c r="H540" s="6"/>
      <c r="I540" s="6"/>
      <c r="J540" s="6"/>
      <c r="K540" s="6" t="s">
        <v>817</v>
      </c>
      <c r="L540" s="6"/>
      <c r="M540" s="6"/>
      <c r="N540" s="6"/>
      <c r="O540" s="6"/>
      <c r="P540" s="6"/>
      <c r="V540" s="11"/>
    </row>
    <row r="541" spans="1:22" ht="30" hidden="1" x14ac:dyDescent="0.25">
      <c r="A541" s="5" t="s">
        <v>727</v>
      </c>
      <c r="B541" s="6" t="s">
        <v>814</v>
      </c>
      <c r="C541" s="7" t="s">
        <v>237</v>
      </c>
      <c r="D541" s="16" t="s">
        <v>818</v>
      </c>
      <c r="E541" s="6"/>
      <c r="F541" s="6" t="s">
        <v>816</v>
      </c>
      <c r="G541" s="6"/>
      <c r="H541" s="6"/>
      <c r="I541" s="6"/>
      <c r="J541" s="6"/>
      <c r="K541" s="6" t="s">
        <v>817</v>
      </c>
      <c r="L541" s="6"/>
      <c r="M541" s="6"/>
      <c r="N541" s="6"/>
      <c r="O541" s="6"/>
      <c r="P541" s="6"/>
      <c r="V541" s="11"/>
    </row>
    <row r="542" spans="1:22" ht="30" hidden="1" x14ac:dyDescent="0.25">
      <c r="A542" s="5" t="s">
        <v>727</v>
      </c>
      <c r="B542" s="6" t="s">
        <v>814</v>
      </c>
      <c r="C542" s="7" t="s">
        <v>395</v>
      </c>
      <c r="D542" s="16" t="s">
        <v>819</v>
      </c>
      <c r="E542" s="6"/>
      <c r="F542" s="6" t="s">
        <v>816</v>
      </c>
      <c r="G542" s="6"/>
      <c r="H542" s="6"/>
      <c r="I542" s="6"/>
      <c r="J542" s="6"/>
      <c r="K542" s="6" t="s">
        <v>817</v>
      </c>
      <c r="L542" s="6"/>
      <c r="M542" s="6"/>
      <c r="N542" s="6"/>
      <c r="O542" s="6"/>
      <c r="P542" s="6"/>
      <c r="V542" s="11"/>
    </row>
    <row r="543" spans="1:22" ht="60" hidden="1" x14ac:dyDescent="0.25">
      <c r="A543" s="5" t="s">
        <v>727</v>
      </c>
      <c r="B543" s="6" t="s">
        <v>814</v>
      </c>
      <c r="C543" s="7" t="s">
        <v>396</v>
      </c>
      <c r="D543" s="16" t="s">
        <v>820</v>
      </c>
      <c r="E543" s="6"/>
      <c r="F543" s="6" t="s">
        <v>816</v>
      </c>
      <c r="G543" s="6"/>
      <c r="H543" s="6"/>
      <c r="I543" s="6"/>
      <c r="J543" s="6"/>
      <c r="K543" s="6" t="s">
        <v>817</v>
      </c>
      <c r="L543" s="6"/>
      <c r="M543" s="6"/>
      <c r="N543" s="6"/>
      <c r="O543" s="6"/>
      <c r="P543" s="6"/>
      <c r="V543" s="11"/>
    </row>
    <row r="544" spans="1:22" ht="30" x14ac:dyDescent="0.25">
      <c r="A544" s="5" t="s">
        <v>821</v>
      </c>
      <c r="B544" s="6" t="s">
        <v>23</v>
      </c>
      <c r="C544" s="7">
        <v>1</v>
      </c>
      <c r="D544" s="16" t="s">
        <v>822</v>
      </c>
      <c r="E544" s="6"/>
      <c r="F544" s="6" t="s">
        <v>816</v>
      </c>
      <c r="G544" s="6"/>
      <c r="H544" s="6"/>
      <c r="I544" s="6"/>
      <c r="J544" s="6"/>
      <c r="K544" s="6" t="s">
        <v>817</v>
      </c>
      <c r="L544" s="6"/>
      <c r="M544" s="6"/>
      <c r="N544" s="6"/>
      <c r="O544" s="6"/>
      <c r="P544" s="6"/>
      <c r="V544" s="11"/>
    </row>
    <row r="545" spans="1:22" ht="30" x14ac:dyDescent="0.25">
      <c r="A545" s="5" t="s">
        <v>821</v>
      </c>
      <c r="B545" s="6" t="s">
        <v>32</v>
      </c>
      <c r="C545" s="7">
        <v>1.1000000000000001</v>
      </c>
      <c r="D545" s="16" t="s">
        <v>823</v>
      </c>
      <c r="E545" s="6"/>
      <c r="F545" s="6" t="s">
        <v>816</v>
      </c>
      <c r="G545" s="6"/>
      <c r="H545" s="6"/>
      <c r="I545" s="6"/>
      <c r="J545" s="6"/>
      <c r="K545" s="6" t="s">
        <v>817</v>
      </c>
      <c r="L545" s="6"/>
      <c r="M545" s="6"/>
      <c r="N545" s="6"/>
      <c r="O545" s="6"/>
      <c r="P545" s="6"/>
      <c r="V545" s="11"/>
    </row>
    <row r="546" spans="1:22" ht="60" x14ac:dyDescent="0.25">
      <c r="A546" s="5" t="s">
        <v>821</v>
      </c>
      <c r="B546" s="6" t="s">
        <v>38</v>
      </c>
      <c r="C546" s="7" t="s">
        <v>39</v>
      </c>
      <c r="D546" s="16" t="s">
        <v>824</v>
      </c>
      <c r="E546" s="6"/>
      <c r="F546" s="6" t="s">
        <v>816</v>
      </c>
      <c r="G546" s="6"/>
      <c r="H546" s="6"/>
      <c r="I546" s="6"/>
      <c r="J546" s="6"/>
      <c r="K546" s="6" t="s">
        <v>817</v>
      </c>
      <c r="L546" s="6"/>
      <c r="M546" s="6"/>
      <c r="N546" s="6"/>
      <c r="O546" s="6"/>
      <c r="P546" s="6"/>
      <c r="V546" s="11"/>
    </row>
    <row r="547" spans="1:22" ht="45" x14ac:dyDescent="0.25">
      <c r="A547" s="5" t="s">
        <v>821</v>
      </c>
      <c r="B547" s="6" t="s">
        <v>38</v>
      </c>
      <c r="C547" s="7" t="s">
        <v>40</v>
      </c>
      <c r="D547" s="16" t="s">
        <v>825</v>
      </c>
      <c r="E547" s="6"/>
      <c r="F547" s="6" t="s">
        <v>816</v>
      </c>
      <c r="G547" s="6"/>
      <c r="H547" s="6"/>
      <c r="I547" s="6"/>
      <c r="J547" s="6"/>
      <c r="K547" s="6" t="s">
        <v>817</v>
      </c>
      <c r="L547" s="6"/>
      <c r="M547" s="6"/>
      <c r="N547" s="6"/>
      <c r="O547" s="6"/>
      <c r="P547" s="6"/>
      <c r="V547" s="11"/>
    </row>
    <row r="548" spans="1:22" ht="60" x14ac:dyDescent="0.25">
      <c r="A548" s="5" t="s">
        <v>821</v>
      </c>
      <c r="B548" s="6" t="s">
        <v>38</v>
      </c>
      <c r="C548" s="7" t="s">
        <v>41</v>
      </c>
      <c r="D548" s="16" t="s">
        <v>826</v>
      </c>
      <c r="E548" s="6"/>
      <c r="F548" s="6" t="s">
        <v>816</v>
      </c>
      <c r="G548" s="6"/>
      <c r="H548" s="6"/>
      <c r="I548" s="6"/>
      <c r="J548" s="6"/>
      <c r="K548" s="6" t="s">
        <v>817</v>
      </c>
      <c r="L548" s="6"/>
      <c r="M548" s="6"/>
      <c r="N548" s="6"/>
      <c r="O548" s="6"/>
      <c r="P548" s="6"/>
      <c r="V548" s="11"/>
    </row>
    <row r="549" spans="1:22" ht="30" x14ac:dyDescent="0.25">
      <c r="A549" s="5" t="s">
        <v>821</v>
      </c>
      <c r="B549" s="6" t="s">
        <v>38</v>
      </c>
      <c r="C549" s="7" t="s">
        <v>42</v>
      </c>
      <c r="D549" s="16" t="s">
        <v>827</v>
      </c>
      <c r="E549" s="6" t="s">
        <v>457</v>
      </c>
      <c r="F549" s="6" t="s">
        <v>816</v>
      </c>
      <c r="G549" s="6"/>
      <c r="H549" s="6"/>
      <c r="I549" s="6"/>
      <c r="J549" s="6"/>
      <c r="K549" s="6" t="s">
        <v>817</v>
      </c>
      <c r="L549" s="6"/>
      <c r="M549" s="6"/>
      <c r="N549" s="6"/>
      <c r="O549" s="6"/>
      <c r="P549" s="6"/>
      <c r="V549" s="11"/>
    </row>
    <row r="550" spans="1:22" x14ac:dyDescent="0.25">
      <c r="A550" s="5" t="s">
        <v>821</v>
      </c>
      <c r="B550" s="6" t="s">
        <v>32</v>
      </c>
      <c r="C550" s="7">
        <v>1.2</v>
      </c>
      <c r="D550" s="16" t="s">
        <v>828</v>
      </c>
      <c r="E550" s="6"/>
      <c r="F550" s="6" t="s">
        <v>816</v>
      </c>
      <c r="G550" s="6"/>
      <c r="H550" s="6"/>
      <c r="I550" s="6"/>
      <c r="J550" s="6"/>
      <c r="K550" s="6" t="s">
        <v>817</v>
      </c>
      <c r="L550" s="6"/>
      <c r="M550" s="6"/>
      <c r="N550" s="6"/>
      <c r="O550" s="6"/>
      <c r="P550" s="6"/>
      <c r="V550" s="11"/>
    </row>
    <row r="551" spans="1:22" ht="45" x14ac:dyDescent="0.25">
      <c r="A551" s="5" t="s">
        <v>821</v>
      </c>
      <c r="B551" s="6" t="s">
        <v>38</v>
      </c>
      <c r="C551" s="7" t="s">
        <v>45</v>
      </c>
      <c r="D551" s="16" t="s">
        <v>829</v>
      </c>
      <c r="E551" s="6"/>
      <c r="F551" s="6" t="s">
        <v>816</v>
      </c>
      <c r="G551" s="6"/>
      <c r="H551" s="6"/>
      <c r="I551" s="6"/>
      <c r="J551" s="6"/>
      <c r="K551" s="6" t="s">
        <v>817</v>
      </c>
      <c r="L551" s="6"/>
      <c r="M551" s="6"/>
      <c r="N551" s="6"/>
      <c r="O551" s="6"/>
      <c r="P551" s="6"/>
      <c r="V551" s="11"/>
    </row>
    <row r="552" spans="1:22" ht="75" x14ac:dyDescent="0.25">
      <c r="A552" s="5" t="s">
        <v>821</v>
      </c>
      <c r="B552" s="6" t="s">
        <v>38</v>
      </c>
      <c r="C552" s="7" t="s">
        <v>182</v>
      </c>
      <c r="D552" s="16" t="s">
        <v>830</v>
      </c>
      <c r="E552" s="6"/>
      <c r="F552" s="6" t="s">
        <v>816</v>
      </c>
      <c r="G552" s="6"/>
      <c r="H552" s="6"/>
      <c r="I552" s="6"/>
      <c r="J552" s="6"/>
      <c r="K552" s="6" t="s">
        <v>817</v>
      </c>
      <c r="L552" s="6"/>
      <c r="M552" s="6"/>
      <c r="N552" s="6"/>
      <c r="O552" s="6"/>
      <c r="P552" s="6"/>
      <c r="V552" s="11"/>
    </row>
    <row r="553" spans="1:22" ht="30" x14ac:dyDescent="0.25">
      <c r="A553" s="5" t="s">
        <v>821</v>
      </c>
      <c r="B553" s="6" t="s">
        <v>32</v>
      </c>
      <c r="C553" s="7">
        <v>1.3</v>
      </c>
      <c r="D553" s="16" t="s">
        <v>831</v>
      </c>
      <c r="E553" s="6"/>
      <c r="F553" s="6" t="s">
        <v>816</v>
      </c>
      <c r="G553" s="6"/>
      <c r="H553" s="6"/>
      <c r="I553" s="6"/>
      <c r="J553" s="6"/>
      <c r="K553" s="6" t="s">
        <v>817</v>
      </c>
      <c r="L553" s="6"/>
      <c r="M553" s="6"/>
      <c r="N553" s="6"/>
      <c r="O553" s="6"/>
      <c r="P553" s="6"/>
      <c r="V553" s="11"/>
    </row>
    <row r="554" spans="1:22" ht="45" x14ac:dyDescent="0.25">
      <c r="A554" s="5" t="s">
        <v>821</v>
      </c>
      <c r="B554" s="6" t="s">
        <v>38</v>
      </c>
      <c r="C554" s="7" t="s">
        <v>52</v>
      </c>
      <c r="D554" s="16" t="s">
        <v>832</v>
      </c>
      <c r="E554" s="6"/>
      <c r="F554" s="6" t="s">
        <v>816</v>
      </c>
      <c r="G554" s="6"/>
      <c r="H554" s="6"/>
      <c r="I554" s="6"/>
      <c r="J554" s="6"/>
      <c r="K554" s="6" t="s">
        <v>817</v>
      </c>
      <c r="L554" s="6"/>
      <c r="M554" s="6"/>
      <c r="N554" s="6"/>
      <c r="O554" s="6"/>
      <c r="P554" s="6"/>
      <c r="V554" s="11"/>
    </row>
    <row r="555" spans="1:22" ht="75" x14ac:dyDescent="0.25">
      <c r="A555" s="5" t="s">
        <v>821</v>
      </c>
      <c r="B555" s="6" t="s">
        <v>38</v>
      </c>
      <c r="C555" s="7" t="s">
        <v>53</v>
      </c>
      <c r="D555" s="16" t="s">
        <v>833</v>
      </c>
      <c r="E555" s="6"/>
      <c r="F555" s="6" t="s">
        <v>816</v>
      </c>
      <c r="G555" s="6"/>
      <c r="H555" s="6"/>
      <c r="I555" s="6"/>
      <c r="J555" s="6"/>
      <c r="K555" s="6" t="s">
        <v>817</v>
      </c>
      <c r="L555" s="6"/>
      <c r="M555" s="6"/>
      <c r="N555" s="6"/>
      <c r="O555" s="6"/>
      <c r="P555" s="6"/>
      <c r="V555" s="11"/>
    </row>
    <row r="556" spans="1:22" ht="60" x14ac:dyDescent="0.25">
      <c r="A556" s="5" t="s">
        <v>821</v>
      </c>
      <c r="B556" s="6" t="s">
        <v>38</v>
      </c>
      <c r="C556" s="7" t="s">
        <v>54</v>
      </c>
      <c r="D556" s="16" t="s">
        <v>834</v>
      </c>
      <c r="E556" s="6"/>
      <c r="F556" s="6" t="s">
        <v>816</v>
      </c>
      <c r="G556" s="6"/>
      <c r="H556" s="6"/>
      <c r="I556" s="6"/>
      <c r="J556" s="6"/>
      <c r="K556" s="6" t="s">
        <v>817</v>
      </c>
      <c r="L556" s="6"/>
      <c r="M556" s="6"/>
      <c r="N556" s="6"/>
      <c r="O556" s="6"/>
      <c r="P556" s="6"/>
      <c r="V556" s="11"/>
    </row>
    <row r="557" spans="1:22" ht="30" x14ac:dyDescent="0.25">
      <c r="A557" s="5" t="s">
        <v>821</v>
      </c>
      <c r="B557" s="6" t="s">
        <v>32</v>
      </c>
      <c r="C557" s="7">
        <v>1.4</v>
      </c>
      <c r="D557" s="16" t="s">
        <v>835</v>
      </c>
      <c r="E557" s="6"/>
      <c r="F557" s="6" t="s">
        <v>816</v>
      </c>
      <c r="G557" s="6"/>
      <c r="H557" s="6"/>
      <c r="I557" s="6"/>
      <c r="J557" s="6"/>
      <c r="K557" s="6" t="s">
        <v>817</v>
      </c>
      <c r="L557" s="6"/>
      <c r="M557" s="6"/>
      <c r="N557" s="6"/>
      <c r="O557" s="6"/>
      <c r="P557" s="6"/>
      <c r="V557" s="11"/>
    </row>
    <row r="558" spans="1:22" ht="60" x14ac:dyDescent="0.25">
      <c r="A558" s="5" t="s">
        <v>821</v>
      </c>
      <c r="B558" s="6" t="s">
        <v>38</v>
      </c>
      <c r="C558" s="7" t="s">
        <v>192</v>
      </c>
      <c r="D558" s="16" t="s">
        <v>836</v>
      </c>
      <c r="E558" s="6"/>
      <c r="F558" s="6" t="s">
        <v>816</v>
      </c>
      <c r="G558" s="6"/>
      <c r="H558" s="6"/>
      <c r="I558" s="6"/>
      <c r="J558" s="6"/>
      <c r="K558" s="6" t="s">
        <v>817</v>
      </c>
      <c r="L558" s="6"/>
      <c r="M558" s="6"/>
      <c r="N558" s="6"/>
      <c r="O558" s="6"/>
      <c r="P558" s="6"/>
      <c r="V558" s="11"/>
    </row>
    <row r="559" spans="1:22" ht="60" x14ac:dyDescent="0.25">
      <c r="A559" s="5" t="s">
        <v>821</v>
      </c>
      <c r="B559" s="6" t="s">
        <v>38</v>
      </c>
      <c r="C559" s="7" t="s">
        <v>193</v>
      </c>
      <c r="D559" s="16" t="s">
        <v>837</v>
      </c>
      <c r="E559" s="6"/>
      <c r="F559" s="6" t="s">
        <v>816</v>
      </c>
      <c r="G559" s="6"/>
      <c r="H559" s="6"/>
      <c r="I559" s="6"/>
      <c r="J559" s="6"/>
      <c r="K559" s="6" t="s">
        <v>817</v>
      </c>
      <c r="L559" s="6"/>
      <c r="M559" s="6"/>
      <c r="N559" s="6"/>
      <c r="O559" s="6"/>
      <c r="P559" s="6"/>
      <c r="V559" s="11"/>
    </row>
    <row r="560" spans="1:22" ht="75" x14ac:dyDescent="0.25">
      <c r="A560" s="5" t="s">
        <v>821</v>
      </c>
      <c r="B560" s="6" t="s">
        <v>38</v>
      </c>
      <c r="C560" s="7" t="s">
        <v>751</v>
      </c>
      <c r="D560" s="16" t="s">
        <v>838</v>
      </c>
      <c r="E560" s="6"/>
      <c r="F560" s="6" t="s">
        <v>816</v>
      </c>
      <c r="G560" s="6"/>
      <c r="H560" s="6"/>
      <c r="I560" s="6"/>
      <c r="J560" s="6"/>
      <c r="K560" s="6" t="s">
        <v>817</v>
      </c>
      <c r="L560" s="6"/>
      <c r="M560" s="6"/>
      <c r="N560" s="6"/>
      <c r="O560" s="6"/>
      <c r="P560" s="6"/>
      <c r="V560" s="11"/>
    </row>
    <row r="561" spans="1:22" hidden="1" x14ac:dyDescent="0.25">
      <c r="A561" s="5" t="s">
        <v>821</v>
      </c>
      <c r="B561" s="6" t="s">
        <v>149</v>
      </c>
      <c r="C561" s="7">
        <v>1</v>
      </c>
      <c r="D561" s="16" t="s">
        <v>839</v>
      </c>
      <c r="E561" s="6"/>
      <c r="F561" s="6" t="s">
        <v>816</v>
      </c>
      <c r="G561" s="6"/>
      <c r="H561" s="6"/>
      <c r="I561" s="6"/>
      <c r="J561" s="6"/>
      <c r="K561" s="6" t="s">
        <v>817</v>
      </c>
      <c r="L561" s="6"/>
      <c r="M561" s="6"/>
      <c r="N561" s="6"/>
      <c r="O561" s="6"/>
      <c r="P561" s="6"/>
      <c r="V561" s="11" t="s">
        <v>1410</v>
      </c>
    </row>
    <row r="562" spans="1:22" hidden="1" x14ac:dyDescent="0.25">
      <c r="A562" s="5" t="s">
        <v>821</v>
      </c>
      <c r="B562" s="6" t="s">
        <v>149</v>
      </c>
      <c r="C562" s="7">
        <v>1</v>
      </c>
      <c r="D562" s="16" t="s">
        <v>840</v>
      </c>
      <c r="E562" s="6"/>
      <c r="F562" s="6" t="s">
        <v>816</v>
      </c>
      <c r="G562" s="6"/>
      <c r="H562" s="6"/>
      <c r="I562" s="6"/>
      <c r="J562" s="6"/>
      <c r="K562" s="6" t="s">
        <v>817</v>
      </c>
      <c r="L562" s="6"/>
      <c r="M562" s="6"/>
      <c r="N562" s="6"/>
      <c r="O562" s="6"/>
      <c r="P562" s="6"/>
      <c r="V562" s="11" t="s">
        <v>1411</v>
      </c>
    </row>
    <row r="563" spans="1:22" hidden="1" x14ac:dyDescent="0.25">
      <c r="A563" s="5" t="s">
        <v>821</v>
      </c>
      <c r="B563" s="6" t="s">
        <v>149</v>
      </c>
      <c r="C563" s="7">
        <v>1</v>
      </c>
      <c r="D563" s="16" t="s">
        <v>841</v>
      </c>
      <c r="E563" s="6"/>
      <c r="F563" s="6" t="s">
        <v>816</v>
      </c>
      <c r="G563" s="6"/>
      <c r="H563" s="6"/>
      <c r="I563" s="6"/>
      <c r="J563" s="6"/>
      <c r="K563" s="6" t="s">
        <v>817</v>
      </c>
      <c r="L563" s="6"/>
      <c r="M563" s="6"/>
      <c r="N563" s="6"/>
      <c r="O563" s="6"/>
      <c r="P563" s="6"/>
      <c r="V563" s="11" t="s">
        <v>1412</v>
      </c>
    </row>
    <row r="564" spans="1:22" ht="60" x14ac:dyDescent="0.25">
      <c r="A564" s="5" t="s">
        <v>821</v>
      </c>
      <c r="B564" s="6" t="s">
        <v>23</v>
      </c>
      <c r="C564" s="7">
        <v>2</v>
      </c>
      <c r="D564" s="16" t="s">
        <v>842</v>
      </c>
      <c r="E564" s="6"/>
      <c r="F564" s="6" t="s">
        <v>843</v>
      </c>
      <c r="G564" s="6"/>
      <c r="H564" s="6"/>
      <c r="I564" s="6"/>
      <c r="J564" s="6"/>
      <c r="K564" s="6" t="s">
        <v>817</v>
      </c>
      <c r="L564" s="6"/>
      <c r="M564" s="6"/>
      <c r="N564" s="6"/>
      <c r="O564" s="6"/>
      <c r="P564" s="6"/>
      <c r="V564" s="11"/>
    </row>
    <row r="565" spans="1:22" ht="30" x14ac:dyDescent="0.25">
      <c r="A565" s="5" t="s">
        <v>821</v>
      </c>
      <c r="B565" s="6" t="s">
        <v>32</v>
      </c>
      <c r="C565" s="7">
        <v>2.1</v>
      </c>
      <c r="D565" s="16" t="s">
        <v>844</v>
      </c>
      <c r="E565" s="6"/>
      <c r="F565" s="6" t="s">
        <v>843</v>
      </c>
      <c r="G565" s="6"/>
      <c r="H565" s="6"/>
      <c r="I565" s="6"/>
      <c r="J565" s="6"/>
      <c r="K565" s="6" t="s">
        <v>817</v>
      </c>
      <c r="L565" s="6"/>
      <c r="M565" s="6"/>
      <c r="N565" s="6"/>
      <c r="O565" s="6"/>
      <c r="P565" s="6"/>
      <c r="V565" s="11"/>
    </row>
    <row r="566" spans="1:22" ht="90" x14ac:dyDescent="0.25">
      <c r="A566" s="5" t="s">
        <v>821</v>
      </c>
      <c r="B566" s="6" t="s">
        <v>38</v>
      </c>
      <c r="C566" s="7" t="s">
        <v>63</v>
      </c>
      <c r="D566" s="16" t="s">
        <v>845</v>
      </c>
      <c r="E566" s="6"/>
      <c r="F566" s="6" t="s">
        <v>843</v>
      </c>
      <c r="G566" s="6"/>
      <c r="H566" s="6"/>
      <c r="I566" s="6"/>
      <c r="J566" s="6"/>
      <c r="K566" s="6" t="s">
        <v>817</v>
      </c>
      <c r="L566" s="6"/>
      <c r="M566" s="6"/>
      <c r="N566" s="6"/>
      <c r="O566" s="6"/>
      <c r="P566" s="6"/>
      <c r="V566" s="11"/>
    </row>
    <row r="567" spans="1:22" ht="45" x14ac:dyDescent="0.25">
      <c r="A567" s="5" t="s">
        <v>821</v>
      </c>
      <c r="B567" s="6" t="s">
        <v>38</v>
      </c>
      <c r="C567" s="7" t="s">
        <v>64</v>
      </c>
      <c r="D567" s="16" t="s">
        <v>846</v>
      </c>
      <c r="E567" s="6"/>
      <c r="F567" s="6" t="s">
        <v>843</v>
      </c>
      <c r="G567" s="6"/>
      <c r="H567" s="6"/>
      <c r="I567" s="6"/>
      <c r="J567" s="6"/>
      <c r="K567" s="6" t="s">
        <v>817</v>
      </c>
      <c r="L567" s="6"/>
      <c r="M567" s="6"/>
      <c r="N567" s="6"/>
      <c r="O567" s="6"/>
      <c r="P567" s="6"/>
      <c r="V567" s="11"/>
    </row>
    <row r="568" spans="1:22" ht="60" x14ac:dyDescent="0.25">
      <c r="A568" s="5" t="s">
        <v>821</v>
      </c>
      <c r="B568" s="6" t="s">
        <v>38</v>
      </c>
      <c r="C568" s="7" t="s">
        <v>65</v>
      </c>
      <c r="D568" s="16" t="s">
        <v>847</v>
      </c>
      <c r="E568" s="6"/>
      <c r="F568" s="6" t="s">
        <v>843</v>
      </c>
      <c r="G568" s="6"/>
      <c r="H568" s="6"/>
      <c r="I568" s="6"/>
      <c r="J568" s="6"/>
      <c r="K568" s="6" t="s">
        <v>817</v>
      </c>
      <c r="L568" s="6"/>
      <c r="M568" s="6"/>
      <c r="N568" s="6"/>
      <c r="O568" s="6"/>
      <c r="P568" s="6"/>
      <c r="V568" s="11"/>
    </row>
    <row r="569" spans="1:22" ht="75" x14ac:dyDescent="0.25">
      <c r="A569" s="5" t="s">
        <v>821</v>
      </c>
      <c r="B569" s="6" t="s">
        <v>38</v>
      </c>
      <c r="C569" s="7" t="s">
        <v>212</v>
      </c>
      <c r="D569" s="16" t="s">
        <v>848</v>
      </c>
      <c r="E569" s="6"/>
      <c r="F569" s="6" t="s">
        <v>843</v>
      </c>
      <c r="G569" s="6"/>
      <c r="H569" s="6"/>
      <c r="I569" s="6"/>
      <c r="J569" s="6"/>
      <c r="K569" s="6" t="s">
        <v>817</v>
      </c>
      <c r="L569" s="6"/>
      <c r="M569" s="6"/>
      <c r="N569" s="6"/>
      <c r="O569" s="6"/>
      <c r="P569" s="6"/>
      <c r="V569" s="11"/>
    </row>
    <row r="570" spans="1:22" ht="60" x14ac:dyDescent="0.25">
      <c r="A570" s="5" t="s">
        <v>821</v>
      </c>
      <c r="B570" s="6" t="s">
        <v>38</v>
      </c>
      <c r="C570" s="7" t="s">
        <v>213</v>
      </c>
      <c r="D570" s="16" t="s">
        <v>849</v>
      </c>
      <c r="E570" s="6"/>
      <c r="F570" s="6" t="s">
        <v>843</v>
      </c>
      <c r="G570" s="6"/>
      <c r="H570" s="6"/>
      <c r="I570" s="6"/>
      <c r="J570" s="6"/>
      <c r="K570" s="6" t="s">
        <v>817</v>
      </c>
      <c r="L570" s="6"/>
      <c r="M570" s="6"/>
      <c r="N570" s="6"/>
      <c r="O570" s="6"/>
      <c r="P570" s="6"/>
      <c r="V570" s="11"/>
    </row>
    <row r="571" spans="1:22" ht="30" x14ac:dyDescent="0.25">
      <c r="A571" s="5" t="s">
        <v>821</v>
      </c>
      <c r="B571" s="6" t="s">
        <v>32</v>
      </c>
      <c r="C571" s="7">
        <v>2.2000000000000002</v>
      </c>
      <c r="D571" s="16" t="s">
        <v>850</v>
      </c>
      <c r="E571" s="6"/>
      <c r="F571" s="6" t="s">
        <v>843</v>
      </c>
      <c r="G571" s="6"/>
      <c r="H571" s="6"/>
      <c r="I571" s="6"/>
      <c r="J571" s="6"/>
      <c r="K571" s="6" t="s">
        <v>817</v>
      </c>
      <c r="L571" s="6"/>
      <c r="M571" s="6"/>
      <c r="N571" s="6"/>
      <c r="O571" s="6"/>
      <c r="P571" s="6"/>
      <c r="V571" s="11"/>
    </row>
    <row r="572" spans="1:22" ht="45" x14ac:dyDescent="0.25">
      <c r="A572" s="5" t="s">
        <v>821</v>
      </c>
      <c r="B572" s="6" t="s">
        <v>38</v>
      </c>
      <c r="C572" s="7" t="s">
        <v>71</v>
      </c>
      <c r="D572" s="16" t="s">
        <v>851</v>
      </c>
      <c r="E572" s="6"/>
      <c r="F572" s="6" t="s">
        <v>843</v>
      </c>
      <c r="G572" s="6"/>
      <c r="H572" s="6"/>
      <c r="I572" s="6"/>
      <c r="J572" s="6"/>
      <c r="K572" s="6" t="s">
        <v>817</v>
      </c>
      <c r="L572" s="6"/>
      <c r="M572" s="6"/>
      <c r="N572" s="6"/>
      <c r="O572" s="6"/>
      <c r="P572" s="6"/>
      <c r="V572" s="11"/>
    </row>
    <row r="573" spans="1:22" ht="45" x14ac:dyDescent="0.25">
      <c r="A573" s="5" t="s">
        <v>821</v>
      </c>
      <c r="B573" s="6" t="s">
        <v>38</v>
      </c>
      <c r="C573" s="7" t="s">
        <v>72</v>
      </c>
      <c r="D573" s="16" t="s">
        <v>852</v>
      </c>
      <c r="E573" s="6"/>
      <c r="F573" s="6" t="s">
        <v>843</v>
      </c>
      <c r="G573" s="6"/>
      <c r="H573" s="6"/>
      <c r="I573" s="6"/>
      <c r="J573" s="6"/>
      <c r="K573" s="6" t="s">
        <v>817</v>
      </c>
      <c r="L573" s="6"/>
      <c r="M573" s="6"/>
      <c r="N573" s="6"/>
      <c r="O573" s="6"/>
      <c r="P573" s="6"/>
      <c r="V573" s="11"/>
    </row>
    <row r="574" spans="1:22" ht="60" x14ac:dyDescent="0.25">
      <c r="A574" s="5" t="s">
        <v>821</v>
      </c>
      <c r="B574" s="6" t="s">
        <v>38</v>
      </c>
      <c r="C574" s="7" t="s">
        <v>73</v>
      </c>
      <c r="D574" s="16" t="s">
        <v>853</v>
      </c>
      <c r="E574" s="6"/>
      <c r="F574" s="6" t="s">
        <v>843</v>
      </c>
      <c r="G574" s="6"/>
      <c r="H574" s="6"/>
      <c r="I574" s="6"/>
      <c r="J574" s="6"/>
      <c r="K574" s="6" t="s">
        <v>817</v>
      </c>
      <c r="L574" s="6"/>
      <c r="M574" s="6"/>
      <c r="N574" s="6"/>
      <c r="O574" s="6"/>
      <c r="P574" s="6"/>
      <c r="V574" s="11"/>
    </row>
    <row r="575" spans="1:22" ht="30" x14ac:dyDescent="0.25">
      <c r="A575" s="5" t="s">
        <v>821</v>
      </c>
      <c r="B575" s="6" t="s">
        <v>32</v>
      </c>
      <c r="C575" s="7">
        <v>2.2999999999999998</v>
      </c>
      <c r="D575" s="16" t="s">
        <v>854</v>
      </c>
      <c r="E575" s="6"/>
      <c r="F575" s="6" t="s">
        <v>843</v>
      </c>
      <c r="G575" s="6"/>
      <c r="H575" s="6"/>
      <c r="I575" s="6"/>
      <c r="J575" s="6"/>
      <c r="K575" s="6" t="s">
        <v>817</v>
      </c>
      <c r="L575" s="6"/>
      <c r="M575" s="6"/>
      <c r="N575" s="6"/>
      <c r="O575" s="6"/>
      <c r="P575" s="6"/>
      <c r="V575" s="11"/>
    </row>
    <row r="576" spans="1:22" ht="60" x14ac:dyDescent="0.25">
      <c r="A576" s="5" t="s">
        <v>821</v>
      </c>
      <c r="B576" s="6" t="s">
        <v>38</v>
      </c>
      <c r="C576" s="7" t="s">
        <v>81</v>
      </c>
      <c r="D576" s="16" t="s">
        <v>855</v>
      </c>
      <c r="E576" s="6"/>
      <c r="F576" s="6" t="s">
        <v>843</v>
      </c>
      <c r="G576" s="6"/>
      <c r="H576" s="6"/>
      <c r="I576" s="6"/>
      <c r="J576" s="6"/>
      <c r="K576" s="6" t="s">
        <v>817</v>
      </c>
      <c r="L576" s="6"/>
      <c r="M576" s="6"/>
      <c r="N576" s="6"/>
      <c r="O576" s="6"/>
      <c r="P576" s="6"/>
      <c r="V576" s="11"/>
    </row>
    <row r="577" spans="1:22" ht="75" x14ac:dyDescent="0.25">
      <c r="A577" s="5" t="s">
        <v>821</v>
      </c>
      <c r="B577" s="6" t="s">
        <v>38</v>
      </c>
      <c r="C577" s="7" t="s">
        <v>82</v>
      </c>
      <c r="D577" s="16" t="s">
        <v>856</v>
      </c>
      <c r="E577" s="6"/>
      <c r="F577" s="6" t="s">
        <v>843</v>
      </c>
      <c r="G577" s="6"/>
      <c r="H577" s="6"/>
      <c r="I577" s="6"/>
      <c r="J577" s="6"/>
      <c r="K577" s="6" t="s">
        <v>817</v>
      </c>
      <c r="L577" s="6"/>
      <c r="M577" s="6"/>
      <c r="N577" s="6"/>
      <c r="O577" s="6"/>
      <c r="P577" s="6"/>
      <c r="V577" s="11"/>
    </row>
    <row r="578" spans="1:22" ht="45" x14ac:dyDescent="0.25">
      <c r="A578" s="5" t="s">
        <v>821</v>
      </c>
      <c r="B578" s="6" t="s">
        <v>38</v>
      </c>
      <c r="C578" s="7" t="s">
        <v>83</v>
      </c>
      <c r="D578" s="16" t="s">
        <v>857</v>
      </c>
      <c r="E578" s="6"/>
      <c r="F578" s="6" t="s">
        <v>843</v>
      </c>
      <c r="G578" s="6"/>
      <c r="H578" s="6"/>
      <c r="I578" s="6"/>
      <c r="J578" s="6"/>
      <c r="K578" s="6" t="s">
        <v>817</v>
      </c>
      <c r="L578" s="6"/>
      <c r="M578" s="6"/>
      <c r="N578" s="6"/>
      <c r="O578" s="6"/>
      <c r="P578" s="6"/>
      <c r="V578" s="11"/>
    </row>
    <row r="579" spans="1:22" ht="60" x14ac:dyDescent="0.25">
      <c r="A579" s="5" t="s">
        <v>821</v>
      </c>
      <c r="B579" s="6" t="s">
        <v>38</v>
      </c>
      <c r="C579" s="7" t="s">
        <v>84</v>
      </c>
      <c r="D579" s="16" t="s">
        <v>858</v>
      </c>
      <c r="E579" s="6"/>
      <c r="F579" s="6" t="s">
        <v>843</v>
      </c>
      <c r="G579" s="6"/>
      <c r="H579" s="6"/>
      <c r="I579" s="6"/>
      <c r="J579" s="6"/>
      <c r="K579" s="6" t="s">
        <v>817</v>
      </c>
      <c r="L579" s="6"/>
      <c r="M579" s="6"/>
      <c r="N579" s="6"/>
      <c r="O579" s="6"/>
      <c r="P579" s="6"/>
      <c r="V579" s="11"/>
    </row>
    <row r="580" spans="1:22" ht="45" x14ac:dyDescent="0.25">
      <c r="A580" s="5" t="s">
        <v>821</v>
      </c>
      <c r="B580" s="6" t="s">
        <v>32</v>
      </c>
      <c r="C580" s="7">
        <v>2.4</v>
      </c>
      <c r="D580" s="16" t="s">
        <v>859</v>
      </c>
      <c r="E580" s="6"/>
      <c r="F580" s="6" t="s">
        <v>843</v>
      </c>
      <c r="G580" s="6"/>
      <c r="H580" s="6"/>
      <c r="I580" s="6"/>
      <c r="J580" s="6"/>
      <c r="K580" s="6" t="s">
        <v>817</v>
      </c>
      <c r="L580" s="6"/>
      <c r="M580" s="6"/>
      <c r="N580" s="6"/>
      <c r="O580" s="6"/>
      <c r="P580" s="6"/>
      <c r="V580" s="11"/>
    </row>
    <row r="581" spans="1:22" ht="45" x14ac:dyDescent="0.25">
      <c r="A581" s="5" t="s">
        <v>821</v>
      </c>
      <c r="B581" s="6" t="s">
        <v>38</v>
      </c>
      <c r="C581" s="7" t="s">
        <v>87</v>
      </c>
      <c r="D581" s="16" t="s">
        <v>860</v>
      </c>
      <c r="E581" s="6"/>
      <c r="F581" s="6" t="s">
        <v>843</v>
      </c>
      <c r="G581" s="6"/>
      <c r="H581" s="6"/>
      <c r="I581" s="6"/>
      <c r="J581" s="6"/>
      <c r="K581" s="6" t="s">
        <v>817</v>
      </c>
      <c r="L581" s="6"/>
      <c r="M581" s="6"/>
      <c r="N581" s="6"/>
      <c r="O581" s="6"/>
      <c r="P581" s="6"/>
      <c r="V581" s="11"/>
    </row>
    <row r="582" spans="1:22" ht="30" x14ac:dyDescent="0.25">
      <c r="A582" s="5" t="s">
        <v>821</v>
      </c>
      <c r="B582" s="6" t="s">
        <v>38</v>
      </c>
      <c r="C582" s="7" t="s">
        <v>88</v>
      </c>
      <c r="D582" s="16" t="s">
        <v>2504</v>
      </c>
      <c r="E582" s="6"/>
      <c r="F582" s="6" t="s">
        <v>843</v>
      </c>
      <c r="G582" s="6"/>
      <c r="H582" s="6"/>
      <c r="I582" s="6"/>
      <c r="J582" s="6"/>
      <c r="K582" s="6" t="s">
        <v>817</v>
      </c>
      <c r="L582" s="6"/>
      <c r="M582" s="6"/>
      <c r="N582" s="6"/>
      <c r="O582" s="6"/>
      <c r="P582" s="6"/>
      <c r="V582" s="11"/>
    </row>
    <row r="583" spans="1:22" hidden="1" x14ac:dyDescent="0.25">
      <c r="A583" s="5" t="s">
        <v>821</v>
      </c>
      <c r="B583" s="6" t="s">
        <v>149</v>
      </c>
      <c r="C583" s="7">
        <v>2</v>
      </c>
      <c r="D583" s="16" t="s">
        <v>861</v>
      </c>
      <c r="E583" s="6"/>
      <c r="F583" s="6" t="s">
        <v>843</v>
      </c>
      <c r="G583" s="6"/>
      <c r="H583" s="6"/>
      <c r="I583" s="6"/>
      <c r="J583" s="6"/>
      <c r="K583" s="6" t="s">
        <v>817</v>
      </c>
      <c r="L583" s="6"/>
      <c r="M583" s="6"/>
      <c r="N583" s="6"/>
      <c r="O583" s="6"/>
      <c r="P583" s="6"/>
      <c r="V583" s="11" t="s">
        <v>1413</v>
      </c>
    </row>
    <row r="584" spans="1:22" hidden="1" x14ac:dyDescent="0.25">
      <c r="A584" s="5" t="s">
        <v>821</v>
      </c>
      <c r="B584" s="6" t="s">
        <v>149</v>
      </c>
      <c r="C584" s="7">
        <v>2</v>
      </c>
      <c r="D584" s="16" t="s">
        <v>862</v>
      </c>
      <c r="E584" s="6"/>
      <c r="F584" s="6" t="s">
        <v>843</v>
      </c>
      <c r="G584" s="6"/>
      <c r="H584" s="6"/>
      <c r="I584" s="6"/>
      <c r="J584" s="6"/>
      <c r="K584" s="6" t="s">
        <v>817</v>
      </c>
      <c r="L584" s="6"/>
      <c r="M584" s="6"/>
      <c r="N584" s="6"/>
      <c r="O584" s="6"/>
      <c r="P584" s="6"/>
      <c r="V584" s="11" t="s">
        <v>1414</v>
      </c>
    </row>
    <row r="585" spans="1:22" ht="75" x14ac:dyDescent="0.25">
      <c r="A585" s="5" t="s">
        <v>821</v>
      </c>
      <c r="B585" s="6" t="s">
        <v>23</v>
      </c>
      <c r="C585" s="7">
        <v>3</v>
      </c>
      <c r="D585" s="16" t="s">
        <v>863</v>
      </c>
      <c r="E585" s="6"/>
      <c r="F585" s="6" t="s">
        <v>864</v>
      </c>
      <c r="G585" s="6"/>
      <c r="H585" s="6"/>
      <c r="I585" s="6"/>
      <c r="J585" s="6"/>
      <c r="K585" s="6" t="s">
        <v>817</v>
      </c>
      <c r="L585" s="6"/>
      <c r="M585" s="6"/>
      <c r="N585" s="6"/>
      <c r="O585" s="6"/>
      <c r="P585" s="6"/>
      <c r="V585" s="11"/>
    </row>
    <row r="586" spans="1:22" ht="30" x14ac:dyDescent="0.25">
      <c r="A586" s="5" t="s">
        <v>821</v>
      </c>
      <c r="B586" s="6" t="s">
        <v>32</v>
      </c>
      <c r="C586" s="7">
        <v>3.1</v>
      </c>
      <c r="D586" s="16" t="s">
        <v>865</v>
      </c>
      <c r="E586" s="6"/>
      <c r="F586" s="6" t="s">
        <v>864</v>
      </c>
      <c r="G586" s="6"/>
      <c r="H586" s="6"/>
      <c r="I586" s="6"/>
      <c r="J586" s="6"/>
      <c r="K586" s="6" t="s">
        <v>817</v>
      </c>
      <c r="L586" s="6"/>
      <c r="M586" s="6"/>
      <c r="N586" s="6"/>
      <c r="O586" s="6"/>
      <c r="P586" s="6"/>
      <c r="V586" s="11"/>
    </row>
    <row r="587" spans="1:22" ht="30" x14ac:dyDescent="0.25">
      <c r="A587" s="5" t="s">
        <v>821</v>
      </c>
      <c r="B587" s="6" t="s">
        <v>38</v>
      </c>
      <c r="C587" s="7" t="s">
        <v>106</v>
      </c>
      <c r="D587" s="16" t="s">
        <v>866</v>
      </c>
      <c r="E587" s="6"/>
      <c r="F587" s="6" t="s">
        <v>864</v>
      </c>
      <c r="G587" s="6"/>
      <c r="H587" s="6"/>
      <c r="I587" s="6"/>
      <c r="J587" s="6"/>
      <c r="K587" s="6" t="s">
        <v>817</v>
      </c>
      <c r="L587" s="6"/>
      <c r="M587" s="6"/>
      <c r="N587" s="6"/>
      <c r="O587" s="6"/>
      <c r="P587" s="6"/>
      <c r="V587" s="11"/>
    </row>
    <row r="588" spans="1:22" ht="45" x14ac:dyDescent="0.25">
      <c r="A588" s="5" t="s">
        <v>821</v>
      </c>
      <c r="B588" s="6" t="s">
        <v>38</v>
      </c>
      <c r="C588" s="7" t="s">
        <v>107</v>
      </c>
      <c r="D588" s="16" t="s">
        <v>867</v>
      </c>
      <c r="E588" s="6"/>
      <c r="F588" s="6" t="s">
        <v>864</v>
      </c>
      <c r="G588" s="6"/>
      <c r="H588" s="6"/>
      <c r="I588" s="6"/>
      <c r="J588" s="6"/>
      <c r="K588" s="6" t="s">
        <v>817</v>
      </c>
      <c r="L588" s="6"/>
      <c r="M588" s="6"/>
      <c r="N588" s="6"/>
      <c r="O588" s="6"/>
      <c r="P588" s="6"/>
      <c r="V588" s="11"/>
    </row>
    <row r="589" spans="1:22" ht="45" x14ac:dyDescent="0.25">
      <c r="A589" s="5" t="s">
        <v>821</v>
      </c>
      <c r="B589" s="6" t="s">
        <v>38</v>
      </c>
      <c r="C589" s="7" t="s">
        <v>108</v>
      </c>
      <c r="D589" s="16" t="s">
        <v>868</v>
      </c>
      <c r="E589" s="6"/>
      <c r="F589" s="6" t="s">
        <v>864</v>
      </c>
      <c r="G589" s="6"/>
      <c r="H589" s="6"/>
      <c r="I589" s="6"/>
      <c r="J589" s="6"/>
      <c r="K589" s="6" t="s">
        <v>817</v>
      </c>
      <c r="L589" s="6"/>
      <c r="M589" s="6"/>
      <c r="N589" s="6"/>
      <c r="O589" s="6"/>
      <c r="P589" s="6"/>
      <c r="V589" s="11"/>
    </row>
    <row r="590" spans="1:22" ht="60" x14ac:dyDescent="0.25">
      <c r="A590" s="5" t="s">
        <v>821</v>
      </c>
      <c r="B590" s="6" t="s">
        <v>38</v>
      </c>
      <c r="C590" s="7" t="s">
        <v>344</v>
      </c>
      <c r="D590" s="16" t="s">
        <v>869</v>
      </c>
      <c r="E590" s="6"/>
      <c r="F590" s="6" t="s">
        <v>864</v>
      </c>
      <c r="G590" s="6"/>
      <c r="H590" s="6"/>
      <c r="I590" s="6"/>
      <c r="J590" s="6"/>
      <c r="K590" s="6" t="s">
        <v>817</v>
      </c>
      <c r="L590" s="6"/>
      <c r="M590" s="6"/>
      <c r="N590" s="6"/>
      <c r="O590" s="6"/>
      <c r="P590" s="6"/>
      <c r="V590" s="11"/>
    </row>
    <row r="591" spans="1:22" ht="30" x14ac:dyDescent="0.25">
      <c r="A591" s="5" t="s">
        <v>821</v>
      </c>
      <c r="B591" s="6" t="s">
        <v>32</v>
      </c>
      <c r="C591" s="7">
        <v>3.2</v>
      </c>
      <c r="D591" s="16" t="s">
        <v>870</v>
      </c>
      <c r="E591" s="6"/>
      <c r="F591" s="6" t="s">
        <v>864</v>
      </c>
      <c r="G591" s="6"/>
      <c r="H591" s="6"/>
      <c r="I591" s="6"/>
      <c r="J591" s="6"/>
      <c r="K591" s="6" t="s">
        <v>817</v>
      </c>
      <c r="L591" s="6"/>
      <c r="M591" s="6"/>
      <c r="N591" s="6"/>
      <c r="O591" s="6"/>
      <c r="P591" s="6"/>
      <c r="V591" s="11"/>
    </row>
    <row r="592" spans="1:22" ht="60" x14ac:dyDescent="0.25">
      <c r="A592" s="5" t="s">
        <v>821</v>
      </c>
      <c r="B592" s="6" t="s">
        <v>38</v>
      </c>
      <c r="C592" s="7" t="s">
        <v>114</v>
      </c>
      <c r="D592" s="16" t="s">
        <v>871</v>
      </c>
      <c r="E592" s="6"/>
      <c r="F592" s="6" t="s">
        <v>864</v>
      </c>
      <c r="G592" s="6"/>
      <c r="H592" s="6"/>
      <c r="I592" s="6"/>
      <c r="J592" s="6"/>
      <c r="K592" s="6" t="s">
        <v>817</v>
      </c>
      <c r="L592" s="6"/>
      <c r="M592" s="6"/>
      <c r="N592" s="6"/>
      <c r="O592" s="6"/>
      <c r="P592" s="6"/>
      <c r="V592" s="11"/>
    </row>
    <row r="593" spans="1:22" ht="60" x14ac:dyDescent="0.25">
      <c r="A593" s="5" t="s">
        <v>821</v>
      </c>
      <c r="B593" s="6" t="s">
        <v>38</v>
      </c>
      <c r="C593" s="7" t="s">
        <v>115</v>
      </c>
      <c r="D593" s="16" t="s">
        <v>872</v>
      </c>
      <c r="E593" s="6"/>
      <c r="F593" s="6" t="s">
        <v>864</v>
      </c>
      <c r="G593" s="6"/>
      <c r="H593" s="6"/>
      <c r="I593" s="6"/>
      <c r="J593" s="6"/>
      <c r="K593" s="6" t="s">
        <v>817</v>
      </c>
      <c r="L593" s="6"/>
      <c r="M593" s="6"/>
      <c r="N593" s="6"/>
      <c r="O593" s="6"/>
      <c r="P593" s="6"/>
      <c r="V593" s="11"/>
    </row>
    <row r="594" spans="1:22" ht="105" x14ac:dyDescent="0.25">
      <c r="A594" s="5" t="s">
        <v>821</v>
      </c>
      <c r="B594" s="6" t="s">
        <v>38</v>
      </c>
      <c r="C594" s="7" t="s">
        <v>352</v>
      </c>
      <c r="D594" s="16" t="s">
        <v>873</v>
      </c>
      <c r="E594" s="6"/>
      <c r="F594" s="6" t="s">
        <v>864</v>
      </c>
      <c r="G594" s="6"/>
      <c r="H594" s="6"/>
      <c r="I594" s="6"/>
      <c r="J594" s="6"/>
      <c r="K594" s="6" t="s">
        <v>817</v>
      </c>
      <c r="L594" s="6"/>
      <c r="M594" s="6"/>
      <c r="N594" s="6"/>
      <c r="O594" s="6"/>
      <c r="P594" s="6"/>
      <c r="V594" s="11"/>
    </row>
    <row r="595" spans="1:22" ht="75" x14ac:dyDescent="0.25">
      <c r="A595" s="5" t="s">
        <v>821</v>
      </c>
      <c r="B595" s="6" t="s">
        <v>38</v>
      </c>
      <c r="C595" s="7" t="s">
        <v>353</v>
      </c>
      <c r="D595" s="16" t="s">
        <v>874</v>
      </c>
      <c r="E595" s="6"/>
      <c r="F595" s="6" t="s">
        <v>864</v>
      </c>
      <c r="G595" s="6"/>
      <c r="H595" s="6"/>
      <c r="I595" s="6"/>
      <c r="J595" s="6"/>
      <c r="K595" s="6" t="s">
        <v>817</v>
      </c>
      <c r="L595" s="6"/>
      <c r="M595" s="6"/>
      <c r="N595" s="6"/>
      <c r="O595" s="6"/>
      <c r="P595" s="6"/>
      <c r="V595" s="11"/>
    </row>
    <row r="596" spans="1:22" ht="30" x14ac:dyDescent="0.25">
      <c r="A596" s="5" t="s">
        <v>821</v>
      </c>
      <c r="B596" s="6" t="s">
        <v>32</v>
      </c>
      <c r="C596" s="7">
        <v>3.3</v>
      </c>
      <c r="D596" s="16" t="s">
        <v>875</v>
      </c>
      <c r="E596" s="6"/>
      <c r="F596" s="6" t="s">
        <v>864</v>
      </c>
      <c r="G596" s="6"/>
      <c r="H596" s="6"/>
      <c r="I596" s="6"/>
      <c r="J596" s="6"/>
      <c r="K596" s="6" t="s">
        <v>817</v>
      </c>
      <c r="L596" s="6"/>
      <c r="M596" s="6"/>
      <c r="N596" s="6"/>
      <c r="O596" s="6"/>
      <c r="P596" s="6"/>
      <c r="V596" s="11"/>
    </row>
    <row r="597" spans="1:22" ht="75" x14ac:dyDescent="0.25">
      <c r="A597" s="5" t="s">
        <v>821</v>
      </c>
      <c r="B597" s="6" t="s">
        <v>38</v>
      </c>
      <c r="C597" s="7" t="s">
        <v>118</v>
      </c>
      <c r="D597" s="16" t="s">
        <v>876</v>
      </c>
      <c r="E597" s="6"/>
      <c r="F597" s="6" t="s">
        <v>864</v>
      </c>
      <c r="G597" s="6"/>
      <c r="H597" s="6"/>
      <c r="I597" s="6"/>
      <c r="J597" s="6"/>
      <c r="K597" s="6" t="s">
        <v>817</v>
      </c>
      <c r="L597" s="6"/>
      <c r="M597" s="6"/>
      <c r="N597" s="6"/>
      <c r="O597" s="6"/>
      <c r="P597" s="6"/>
      <c r="V597" s="11"/>
    </row>
    <row r="598" spans="1:22" ht="90" x14ac:dyDescent="0.25">
      <c r="A598" s="5" t="s">
        <v>821</v>
      </c>
      <c r="B598" s="6" t="s">
        <v>38</v>
      </c>
      <c r="C598" s="7" t="s">
        <v>119</v>
      </c>
      <c r="D598" s="16" t="s">
        <v>877</v>
      </c>
      <c r="E598" s="6"/>
      <c r="F598" s="6" t="s">
        <v>864</v>
      </c>
      <c r="G598" s="6"/>
      <c r="H598" s="6"/>
      <c r="I598" s="6"/>
      <c r="J598" s="6"/>
      <c r="K598" s="6" t="s">
        <v>817</v>
      </c>
      <c r="L598" s="6"/>
      <c r="M598" s="6"/>
      <c r="N598" s="6"/>
      <c r="O598" s="6"/>
      <c r="P598" s="6"/>
      <c r="V598" s="11"/>
    </row>
    <row r="599" spans="1:22" x14ac:dyDescent="0.25">
      <c r="A599" s="5" t="s">
        <v>821</v>
      </c>
      <c r="B599" s="6" t="s">
        <v>32</v>
      </c>
      <c r="C599" s="7">
        <v>3.4</v>
      </c>
      <c r="D599" s="16" t="s">
        <v>878</v>
      </c>
      <c r="E599" s="6"/>
      <c r="F599" s="6" t="s">
        <v>864</v>
      </c>
      <c r="G599" s="6"/>
      <c r="H599" s="6"/>
      <c r="I599" s="6"/>
      <c r="J599" s="6"/>
      <c r="K599" s="6" t="s">
        <v>817</v>
      </c>
      <c r="L599" s="6"/>
      <c r="M599" s="6"/>
      <c r="N599" s="6"/>
      <c r="O599" s="6"/>
      <c r="P599" s="6"/>
      <c r="V599" s="11"/>
    </row>
    <row r="600" spans="1:22" ht="105" x14ac:dyDescent="0.25">
      <c r="A600" s="5" t="s">
        <v>821</v>
      </c>
      <c r="B600" s="6" t="s">
        <v>38</v>
      </c>
      <c r="C600" s="7" t="s">
        <v>112</v>
      </c>
      <c r="D600" s="16" t="s">
        <v>879</v>
      </c>
      <c r="E600" s="6"/>
      <c r="F600" s="6" t="s">
        <v>864</v>
      </c>
      <c r="G600" s="6"/>
      <c r="H600" s="6"/>
      <c r="I600" s="6"/>
      <c r="J600" s="6"/>
      <c r="K600" s="6" t="s">
        <v>817</v>
      </c>
      <c r="L600" s="6"/>
      <c r="M600" s="6"/>
      <c r="N600" s="6"/>
      <c r="O600" s="6"/>
      <c r="P600" s="6"/>
      <c r="V600" s="11"/>
    </row>
    <row r="601" spans="1:22" ht="30" hidden="1" x14ac:dyDescent="0.25">
      <c r="A601" s="5" t="s">
        <v>821</v>
      </c>
      <c r="B601" s="6" t="s">
        <v>149</v>
      </c>
      <c r="C601" s="7">
        <v>3</v>
      </c>
      <c r="D601" s="16" t="s">
        <v>880</v>
      </c>
      <c r="E601" s="6"/>
      <c r="F601" s="6" t="s">
        <v>864</v>
      </c>
      <c r="G601" s="6"/>
      <c r="H601" s="6"/>
      <c r="I601" s="6"/>
      <c r="J601" s="6"/>
      <c r="K601" s="6" t="s">
        <v>817</v>
      </c>
      <c r="L601" s="6"/>
      <c r="M601" s="6"/>
      <c r="N601" s="6"/>
      <c r="O601" s="6"/>
      <c r="P601" s="6"/>
      <c r="V601" s="11" t="s">
        <v>1415</v>
      </c>
    </row>
    <row r="602" spans="1:22" hidden="1" x14ac:dyDescent="0.25">
      <c r="A602" s="5" t="s">
        <v>821</v>
      </c>
      <c r="B602" s="6" t="s">
        <v>149</v>
      </c>
      <c r="C602" s="7">
        <v>3</v>
      </c>
      <c r="D602" s="16" t="s">
        <v>881</v>
      </c>
      <c r="E602" s="6"/>
      <c r="F602" s="6" t="s">
        <v>864</v>
      </c>
      <c r="G602" s="6"/>
      <c r="H602" s="6"/>
      <c r="I602" s="6"/>
      <c r="J602" s="6"/>
      <c r="K602" s="6" t="s">
        <v>817</v>
      </c>
      <c r="L602" s="6"/>
      <c r="M602" s="6"/>
      <c r="N602" s="6"/>
      <c r="O602" s="6"/>
      <c r="P602" s="6"/>
      <c r="V602" s="11" t="s">
        <v>1415</v>
      </c>
    </row>
    <row r="603" spans="1:22" hidden="1" x14ac:dyDescent="0.25">
      <c r="A603" s="5" t="s">
        <v>821</v>
      </c>
      <c r="B603" s="6" t="s">
        <v>149</v>
      </c>
      <c r="C603" s="7">
        <v>3</v>
      </c>
      <c r="D603" s="16" t="s">
        <v>882</v>
      </c>
      <c r="E603" s="6"/>
      <c r="F603" s="6" t="s">
        <v>864</v>
      </c>
      <c r="G603" s="6"/>
      <c r="H603" s="6"/>
      <c r="I603" s="6"/>
      <c r="J603" s="6"/>
      <c r="K603" s="6" t="s">
        <v>817</v>
      </c>
      <c r="L603" s="6"/>
      <c r="M603" s="6"/>
      <c r="N603" s="6"/>
      <c r="O603" s="6"/>
      <c r="P603" s="6"/>
      <c r="V603" s="11" t="s">
        <v>1416</v>
      </c>
    </row>
    <row r="604" spans="1:22" ht="60" x14ac:dyDescent="0.25">
      <c r="A604" s="5" t="s">
        <v>821</v>
      </c>
      <c r="B604" s="6" t="s">
        <v>23</v>
      </c>
      <c r="C604" s="7">
        <v>4</v>
      </c>
      <c r="D604" s="16" t="s">
        <v>883</v>
      </c>
      <c r="E604" s="6"/>
      <c r="F604" s="6" t="s">
        <v>884</v>
      </c>
      <c r="G604" s="6"/>
      <c r="H604" s="6"/>
      <c r="I604" s="6"/>
      <c r="J604" s="6"/>
      <c r="K604" s="6" t="s">
        <v>817</v>
      </c>
      <c r="L604" s="6"/>
      <c r="M604" s="6"/>
      <c r="N604" s="6"/>
      <c r="O604" s="6"/>
      <c r="P604" s="6"/>
      <c r="V604" s="11"/>
    </row>
    <row r="605" spans="1:22" ht="75" x14ac:dyDescent="0.25">
      <c r="A605" s="5" t="s">
        <v>821</v>
      </c>
      <c r="B605" s="6" t="s">
        <v>32</v>
      </c>
      <c r="C605" s="7">
        <v>4.0999999999999996</v>
      </c>
      <c r="D605" s="16" t="s">
        <v>885</v>
      </c>
      <c r="E605" s="6"/>
      <c r="F605" s="6" t="s">
        <v>884</v>
      </c>
      <c r="G605" s="6"/>
      <c r="H605" s="6"/>
      <c r="I605" s="6"/>
      <c r="J605" s="6"/>
      <c r="K605" s="6" t="s">
        <v>817</v>
      </c>
      <c r="L605" s="6"/>
      <c r="M605" s="6"/>
      <c r="N605" s="6"/>
      <c r="O605" s="6"/>
      <c r="P605" s="6"/>
      <c r="V605" s="11"/>
    </row>
    <row r="606" spans="1:22" ht="45" x14ac:dyDescent="0.25">
      <c r="A606" s="5" t="s">
        <v>821</v>
      </c>
      <c r="B606" s="6" t="s">
        <v>38</v>
      </c>
      <c r="C606" s="7" t="s">
        <v>134</v>
      </c>
      <c r="D606" s="16" t="s">
        <v>886</v>
      </c>
      <c r="E606" s="6"/>
      <c r="F606" s="6" t="s">
        <v>884</v>
      </c>
      <c r="G606" s="6"/>
      <c r="H606" s="6"/>
      <c r="I606" s="6"/>
      <c r="J606" s="6"/>
      <c r="K606" s="6" t="s">
        <v>817</v>
      </c>
      <c r="L606" s="6"/>
      <c r="M606" s="6"/>
      <c r="N606" s="6"/>
      <c r="O606" s="6"/>
      <c r="P606" s="6"/>
      <c r="V606" s="11"/>
    </row>
    <row r="607" spans="1:22" ht="45" x14ac:dyDescent="0.25">
      <c r="A607" s="5" t="s">
        <v>821</v>
      </c>
      <c r="B607" s="6" t="s">
        <v>38</v>
      </c>
      <c r="C607" s="7" t="s">
        <v>135</v>
      </c>
      <c r="D607" s="16" t="s">
        <v>887</v>
      </c>
      <c r="E607" s="6"/>
      <c r="F607" s="6" t="s">
        <v>884</v>
      </c>
      <c r="G607" s="6"/>
      <c r="H607" s="6"/>
      <c r="I607" s="6"/>
      <c r="J607" s="6"/>
      <c r="K607" s="6" t="s">
        <v>817</v>
      </c>
      <c r="L607" s="6"/>
      <c r="M607" s="6"/>
      <c r="N607" s="6"/>
      <c r="O607" s="6"/>
      <c r="P607" s="6"/>
      <c r="V607" s="11"/>
    </row>
    <row r="608" spans="1:22" x14ac:dyDescent="0.25">
      <c r="A608" s="5" t="s">
        <v>821</v>
      </c>
      <c r="B608" s="6" t="s">
        <v>38</v>
      </c>
      <c r="C608" s="7" t="s">
        <v>136</v>
      </c>
      <c r="D608" s="16" t="s">
        <v>888</v>
      </c>
      <c r="E608" s="6"/>
      <c r="F608" s="6" t="s">
        <v>884</v>
      </c>
      <c r="G608" s="6"/>
      <c r="H608" s="6"/>
      <c r="I608" s="6"/>
      <c r="J608" s="6"/>
      <c r="K608" s="6" t="s">
        <v>817</v>
      </c>
      <c r="L608" s="6"/>
      <c r="M608" s="6"/>
      <c r="N608" s="6"/>
      <c r="O608" s="6"/>
      <c r="P608" s="6"/>
      <c r="V608" s="11"/>
    </row>
    <row r="609" spans="1:22" ht="30" x14ac:dyDescent="0.25">
      <c r="A609" s="5" t="s">
        <v>821</v>
      </c>
      <c r="B609" s="6" t="s">
        <v>32</v>
      </c>
      <c r="C609" s="7">
        <v>4.2</v>
      </c>
      <c r="D609" s="16" t="s">
        <v>889</v>
      </c>
      <c r="E609" s="6"/>
      <c r="F609" s="6" t="s">
        <v>884</v>
      </c>
      <c r="G609" s="6"/>
      <c r="H609" s="6"/>
      <c r="I609" s="6"/>
      <c r="J609" s="6"/>
      <c r="K609" s="6" t="s">
        <v>817</v>
      </c>
      <c r="L609" s="6"/>
      <c r="M609" s="6"/>
      <c r="N609" s="6"/>
      <c r="O609" s="6"/>
      <c r="P609" s="6"/>
      <c r="V609" s="11"/>
    </row>
    <row r="610" spans="1:22" ht="45" x14ac:dyDescent="0.25">
      <c r="A610" s="5" t="s">
        <v>821</v>
      </c>
      <c r="B610" s="6" t="s">
        <v>38</v>
      </c>
      <c r="C610" s="7" t="s">
        <v>142</v>
      </c>
      <c r="D610" s="16" t="s">
        <v>890</v>
      </c>
      <c r="E610" s="6"/>
      <c r="F610" s="6" t="s">
        <v>884</v>
      </c>
      <c r="G610" s="6"/>
      <c r="H610" s="6"/>
      <c r="I610" s="6"/>
      <c r="J610" s="6"/>
      <c r="K610" s="6" t="s">
        <v>817</v>
      </c>
      <c r="L610" s="6"/>
      <c r="M610" s="6"/>
      <c r="N610" s="6"/>
      <c r="O610" s="6"/>
      <c r="P610" s="6"/>
      <c r="V610" s="11"/>
    </row>
    <row r="611" spans="1:22" ht="30" x14ac:dyDescent="0.25">
      <c r="A611" s="5" t="s">
        <v>821</v>
      </c>
      <c r="B611" s="6" t="s">
        <v>38</v>
      </c>
      <c r="C611" s="7" t="s">
        <v>143</v>
      </c>
      <c r="D611" s="16" t="s">
        <v>891</v>
      </c>
      <c r="E611" s="6"/>
      <c r="F611" s="6" t="s">
        <v>884</v>
      </c>
      <c r="G611" s="6"/>
      <c r="H611" s="6"/>
      <c r="I611" s="6"/>
      <c r="J611" s="6"/>
      <c r="K611" s="6" t="s">
        <v>817</v>
      </c>
      <c r="L611" s="6"/>
      <c r="M611" s="6"/>
      <c r="N611" s="6"/>
      <c r="O611" s="6"/>
      <c r="P611" s="6"/>
      <c r="V611" s="11"/>
    </row>
    <row r="612" spans="1:22" hidden="1" x14ac:dyDescent="0.25">
      <c r="A612" s="5" t="s">
        <v>821</v>
      </c>
      <c r="B612" s="6" t="s">
        <v>149</v>
      </c>
      <c r="C612" s="7">
        <v>4</v>
      </c>
      <c r="D612" s="16" t="s">
        <v>892</v>
      </c>
      <c r="E612" s="6"/>
      <c r="F612" s="6" t="s">
        <v>884</v>
      </c>
      <c r="G612" s="6"/>
      <c r="H612" s="6"/>
      <c r="I612" s="6"/>
      <c r="J612" s="6"/>
      <c r="K612" s="6" t="s">
        <v>817</v>
      </c>
      <c r="L612" s="6"/>
      <c r="M612" s="6"/>
      <c r="N612" s="6"/>
      <c r="O612" s="6"/>
      <c r="P612" s="6"/>
      <c r="V612" s="11" t="s">
        <v>1417</v>
      </c>
    </row>
    <row r="613" spans="1:22" hidden="1" x14ac:dyDescent="0.25">
      <c r="A613" s="5" t="s">
        <v>821</v>
      </c>
      <c r="B613" s="6" t="s">
        <v>149</v>
      </c>
      <c r="C613" s="7">
        <v>4</v>
      </c>
      <c r="D613" s="16" t="s">
        <v>893</v>
      </c>
      <c r="E613" s="6"/>
      <c r="F613" s="6" t="s">
        <v>884</v>
      </c>
      <c r="G613" s="6"/>
      <c r="H613" s="6"/>
      <c r="I613" s="6"/>
      <c r="J613" s="6"/>
      <c r="K613" s="6" t="s">
        <v>817</v>
      </c>
      <c r="L613" s="6"/>
      <c r="M613" s="6"/>
      <c r="N613" s="6"/>
      <c r="O613" s="6"/>
      <c r="P613" s="6"/>
      <c r="V613" s="11" t="s">
        <v>1418</v>
      </c>
    </row>
    <row r="614" spans="1:22" ht="45" x14ac:dyDescent="0.25">
      <c r="A614" s="5" t="s">
        <v>821</v>
      </c>
      <c r="B614" s="6" t="s">
        <v>23</v>
      </c>
      <c r="C614" s="7">
        <v>5</v>
      </c>
      <c r="D614" s="16" t="s">
        <v>894</v>
      </c>
      <c r="E614" s="6"/>
      <c r="F614" s="6" t="s">
        <v>895</v>
      </c>
      <c r="G614" s="6"/>
      <c r="H614" s="6"/>
      <c r="I614" s="6"/>
      <c r="J614" s="6"/>
      <c r="K614" s="6" t="s">
        <v>896</v>
      </c>
      <c r="L614" s="6"/>
      <c r="M614" s="6"/>
      <c r="N614" s="6"/>
      <c r="O614" s="6"/>
      <c r="P614" s="6"/>
      <c r="V614" s="11"/>
    </row>
    <row r="615" spans="1:22" x14ac:dyDescent="0.25">
      <c r="A615" s="5" t="s">
        <v>821</v>
      </c>
      <c r="B615" s="6" t="s">
        <v>32</v>
      </c>
      <c r="C615" s="7">
        <v>5.0999999999999996</v>
      </c>
      <c r="D615" s="16" t="s">
        <v>897</v>
      </c>
      <c r="E615" s="6"/>
      <c r="F615" s="6" t="s">
        <v>895</v>
      </c>
      <c r="G615" s="6"/>
      <c r="H615" s="6"/>
      <c r="I615" s="6"/>
      <c r="J615" s="6"/>
      <c r="K615" s="6" t="s">
        <v>896</v>
      </c>
      <c r="L615" s="6"/>
      <c r="M615" s="6"/>
      <c r="N615" s="6"/>
      <c r="O615" s="6"/>
      <c r="P615" s="6"/>
      <c r="V615" s="11"/>
    </row>
    <row r="616" spans="1:22" ht="45" x14ac:dyDescent="0.25">
      <c r="A616" s="5" t="s">
        <v>821</v>
      </c>
      <c r="B616" s="6" t="s">
        <v>38</v>
      </c>
      <c r="C616" s="7" t="s">
        <v>399</v>
      </c>
      <c r="D616" s="16" t="s">
        <v>898</v>
      </c>
      <c r="E616" s="6"/>
      <c r="F616" s="6" t="s">
        <v>895</v>
      </c>
      <c r="G616" s="6"/>
      <c r="H616" s="6"/>
      <c r="I616" s="6"/>
      <c r="J616" s="6"/>
      <c r="K616" s="6" t="s">
        <v>896</v>
      </c>
      <c r="L616" s="6"/>
      <c r="M616" s="6"/>
      <c r="N616" s="6"/>
      <c r="O616" s="6"/>
      <c r="P616" s="6"/>
      <c r="V616" s="11"/>
    </row>
    <row r="617" spans="1:22" ht="30" x14ac:dyDescent="0.25">
      <c r="A617" s="5" t="s">
        <v>821</v>
      </c>
      <c r="B617" s="6" t="s">
        <v>38</v>
      </c>
      <c r="C617" s="7" t="s">
        <v>400</v>
      </c>
      <c r="D617" s="16" t="s">
        <v>899</v>
      </c>
      <c r="E617" s="6"/>
      <c r="F617" s="6" t="s">
        <v>895</v>
      </c>
      <c r="G617" s="6"/>
      <c r="H617" s="6"/>
      <c r="I617" s="6"/>
      <c r="J617" s="6"/>
      <c r="K617" s="6" t="s">
        <v>896</v>
      </c>
      <c r="L617" s="6"/>
      <c r="M617" s="6"/>
      <c r="N617" s="6"/>
      <c r="O617" s="6"/>
      <c r="P617" s="6"/>
      <c r="V617" s="11"/>
    </row>
    <row r="618" spans="1:22" x14ac:dyDescent="0.25">
      <c r="A618" s="5" t="s">
        <v>821</v>
      </c>
      <c r="B618" s="6" t="s">
        <v>32</v>
      </c>
      <c r="C618" s="7">
        <v>5.2</v>
      </c>
      <c r="D618" s="16" t="s">
        <v>900</v>
      </c>
      <c r="E618" s="6"/>
      <c r="F618" s="6" t="s">
        <v>895</v>
      </c>
      <c r="G618" s="6"/>
      <c r="H618" s="6"/>
      <c r="I618" s="6"/>
      <c r="J618" s="6"/>
      <c r="K618" s="6" t="s">
        <v>896</v>
      </c>
      <c r="L618" s="6"/>
      <c r="M618" s="6"/>
      <c r="N618" s="6"/>
      <c r="O618" s="6"/>
      <c r="P618" s="6"/>
      <c r="V618" s="11"/>
    </row>
    <row r="619" spans="1:22" ht="60" x14ac:dyDescent="0.25">
      <c r="A619" s="5" t="s">
        <v>821</v>
      </c>
      <c r="B619" s="6" t="s">
        <v>38</v>
      </c>
      <c r="C619" s="7" t="s">
        <v>654</v>
      </c>
      <c r="D619" s="16" t="s">
        <v>901</v>
      </c>
      <c r="E619" s="6"/>
      <c r="F619" s="6" t="s">
        <v>895</v>
      </c>
      <c r="G619" s="6"/>
      <c r="H619" s="6"/>
      <c r="I619" s="6"/>
      <c r="J619" s="6"/>
      <c r="K619" s="6" t="s">
        <v>896</v>
      </c>
      <c r="L619" s="6"/>
      <c r="M619" s="6"/>
      <c r="N619" s="6"/>
      <c r="O619" s="6"/>
      <c r="P619" s="6"/>
      <c r="V619" s="11"/>
    </row>
    <row r="620" spans="1:22" ht="30" x14ac:dyDescent="0.25">
      <c r="A620" s="5" t="s">
        <v>821</v>
      </c>
      <c r="B620" s="6" t="s">
        <v>38</v>
      </c>
      <c r="C620" s="7" t="s">
        <v>656</v>
      </c>
      <c r="D620" s="16" t="s">
        <v>902</v>
      </c>
      <c r="E620" s="6"/>
      <c r="F620" s="6" t="s">
        <v>895</v>
      </c>
      <c r="G620" s="6"/>
      <c r="H620" s="6"/>
      <c r="I620" s="6"/>
      <c r="J620" s="6"/>
      <c r="K620" s="6" t="s">
        <v>896</v>
      </c>
      <c r="L620" s="6"/>
      <c r="M620" s="6"/>
      <c r="N620" s="6"/>
      <c r="O620" s="6"/>
      <c r="P620" s="6"/>
      <c r="V620" s="11"/>
    </row>
    <row r="621" spans="1:22" ht="30" x14ac:dyDescent="0.25">
      <c r="A621" s="5" t="s">
        <v>821</v>
      </c>
      <c r="B621" s="6" t="s">
        <v>38</v>
      </c>
      <c r="C621" s="7" t="s">
        <v>658</v>
      </c>
      <c r="D621" s="16" t="s">
        <v>903</v>
      </c>
      <c r="E621" s="6"/>
      <c r="F621" s="6" t="s">
        <v>895</v>
      </c>
      <c r="G621" s="6"/>
      <c r="H621" s="6"/>
      <c r="I621" s="6"/>
      <c r="J621" s="6"/>
      <c r="K621" s="6" t="s">
        <v>896</v>
      </c>
      <c r="L621" s="6"/>
      <c r="M621" s="6"/>
      <c r="N621" s="6"/>
      <c r="O621" s="6"/>
      <c r="P621" s="6"/>
      <c r="V621" s="11"/>
    </row>
    <row r="622" spans="1:22" ht="30" x14ac:dyDescent="0.25">
      <c r="A622" s="5" t="s">
        <v>821</v>
      </c>
      <c r="B622" s="6" t="s">
        <v>32</v>
      </c>
      <c r="C622" s="7">
        <v>5.3</v>
      </c>
      <c r="D622" s="16" t="s">
        <v>904</v>
      </c>
      <c r="E622" s="6"/>
      <c r="F622" s="6" t="s">
        <v>895</v>
      </c>
      <c r="G622" s="6"/>
      <c r="H622" s="6"/>
      <c r="I622" s="6"/>
      <c r="J622" s="6"/>
      <c r="K622" s="6" t="s">
        <v>896</v>
      </c>
      <c r="L622" s="6"/>
      <c r="M622" s="6"/>
      <c r="N622" s="6"/>
      <c r="O622" s="6"/>
      <c r="P622" s="6"/>
      <c r="V622" s="11"/>
    </row>
    <row r="623" spans="1:22" ht="30" x14ac:dyDescent="0.25">
      <c r="A623" s="5" t="s">
        <v>821</v>
      </c>
      <c r="B623" s="6" t="s">
        <v>38</v>
      </c>
      <c r="C623" s="7" t="s">
        <v>663</v>
      </c>
      <c r="D623" s="16" t="s">
        <v>905</v>
      </c>
      <c r="E623" s="6"/>
      <c r="F623" s="6" t="s">
        <v>895</v>
      </c>
      <c r="G623" s="6"/>
      <c r="H623" s="6"/>
      <c r="I623" s="6"/>
      <c r="J623" s="6"/>
      <c r="K623" s="6" t="s">
        <v>896</v>
      </c>
      <c r="L623" s="6"/>
      <c r="M623" s="6"/>
      <c r="N623" s="6"/>
      <c r="O623" s="6"/>
      <c r="P623" s="6"/>
      <c r="V623" s="11"/>
    </row>
    <row r="624" spans="1:22" ht="45" x14ac:dyDescent="0.25">
      <c r="A624" s="5" t="s">
        <v>821</v>
      </c>
      <c r="B624" s="6" t="s">
        <v>38</v>
      </c>
      <c r="C624" s="7" t="s">
        <v>665</v>
      </c>
      <c r="D624" s="16" t="s">
        <v>906</v>
      </c>
      <c r="E624" s="6"/>
      <c r="F624" s="6" t="s">
        <v>895</v>
      </c>
      <c r="G624" s="6"/>
      <c r="H624" s="6"/>
      <c r="I624" s="6"/>
      <c r="J624" s="6"/>
      <c r="K624" s="6" t="s">
        <v>896</v>
      </c>
      <c r="L624" s="6"/>
      <c r="M624" s="6"/>
      <c r="N624" s="6"/>
      <c r="O624" s="6"/>
      <c r="P624" s="6"/>
      <c r="V624" s="11"/>
    </row>
    <row r="625" spans="1:22" ht="45" x14ac:dyDescent="0.25">
      <c r="A625" s="5" t="s">
        <v>821</v>
      </c>
      <c r="B625" s="6" t="s">
        <v>38</v>
      </c>
      <c r="C625" s="7" t="s">
        <v>667</v>
      </c>
      <c r="D625" s="16" t="s">
        <v>907</v>
      </c>
      <c r="E625" s="6"/>
      <c r="F625" s="6" t="s">
        <v>895</v>
      </c>
      <c r="G625" s="6"/>
      <c r="H625" s="6"/>
      <c r="I625" s="6"/>
      <c r="J625" s="6"/>
      <c r="K625" s="6" t="s">
        <v>896</v>
      </c>
      <c r="L625" s="6"/>
      <c r="M625" s="6"/>
      <c r="N625" s="6"/>
      <c r="O625" s="6"/>
      <c r="P625" s="6"/>
      <c r="V625" s="11"/>
    </row>
    <row r="626" spans="1:22" ht="30" x14ac:dyDescent="0.25">
      <c r="A626" s="5" t="s">
        <v>821</v>
      </c>
      <c r="B626" s="6" t="s">
        <v>38</v>
      </c>
      <c r="C626" s="7" t="s">
        <v>908</v>
      </c>
      <c r="D626" s="16" t="s">
        <v>909</v>
      </c>
      <c r="E626" s="6"/>
      <c r="F626" s="6" t="s">
        <v>895</v>
      </c>
      <c r="G626" s="6"/>
      <c r="H626" s="6"/>
      <c r="I626" s="6"/>
      <c r="J626" s="6"/>
      <c r="K626" s="6" t="s">
        <v>896</v>
      </c>
      <c r="L626" s="6"/>
      <c r="M626" s="6"/>
      <c r="N626" s="6"/>
      <c r="O626" s="6"/>
      <c r="P626" s="6"/>
      <c r="V626" s="11"/>
    </row>
    <row r="627" spans="1:22" hidden="1" x14ac:dyDescent="0.25">
      <c r="A627" s="5" t="s">
        <v>821</v>
      </c>
      <c r="B627" s="6" t="s">
        <v>149</v>
      </c>
      <c r="C627" s="7">
        <v>5</v>
      </c>
      <c r="D627" s="16" t="s">
        <v>910</v>
      </c>
      <c r="E627" s="6"/>
      <c r="F627" s="6" t="s">
        <v>895</v>
      </c>
      <c r="G627" s="6"/>
      <c r="H627" s="6"/>
      <c r="I627" s="6"/>
      <c r="J627" s="6"/>
      <c r="K627" s="6" t="s">
        <v>896</v>
      </c>
      <c r="L627" s="6"/>
      <c r="M627" s="6"/>
      <c r="N627" s="6"/>
      <c r="O627" s="6"/>
      <c r="P627" s="6"/>
      <c r="V627" s="11" t="s">
        <v>1419</v>
      </c>
    </row>
    <row r="628" spans="1:22" hidden="1" x14ac:dyDescent="0.25">
      <c r="A628" s="5" t="s">
        <v>821</v>
      </c>
      <c r="B628" s="6" t="s">
        <v>149</v>
      </c>
      <c r="C628" s="7">
        <v>5</v>
      </c>
      <c r="D628" s="16" t="s">
        <v>911</v>
      </c>
      <c r="E628" s="6"/>
      <c r="F628" s="6" t="s">
        <v>895</v>
      </c>
      <c r="G628" s="6"/>
      <c r="H628" s="6"/>
      <c r="I628" s="6"/>
      <c r="J628" s="6"/>
      <c r="K628" s="6" t="s">
        <v>896</v>
      </c>
      <c r="L628" s="6"/>
      <c r="M628" s="6"/>
      <c r="N628" s="6"/>
      <c r="O628" s="6"/>
      <c r="P628" s="6"/>
      <c r="V628" s="11" t="s">
        <v>1420</v>
      </c>
    </row>
    <row r="629" spans="1:22" ht="30" hidden="1" x14ac:dyDescent="0.25">
      <c r="A629" s="5" t="s">
        <v>821</v>
      </c>
      <c r="B629" s="6" t="s">
        <v>149</v>
      </c>
      <c r="C629" s="7">
        <v>5</v>
      </c>
      <c r="D629" s="16" t="s">
        <v>912</v>
      </c>
      <c r="E629" s="6"/>
      <c r="F629" s="6" t="s">
        <v>895</v>
      </c>
      <c r="G629" s="6"/>
      <c r="H629" s="6"/>
      <c r="I629" s="6"/>
      <c r="J629" s="6"/>
      <c r="K629" s="6" t="s">
        <v>896</v>
      </c>
      <c r="L629" s="6"/>
      <c r="M629" s="6"/>
      <c r="N629" s="6"/>
      <c r="O629" s="6"/>
      <c r="P629" s="6"/>
      <c r="V629" s="11" t="s">
        <v>1421</v>
      </c>
    </row>
    <row r="630" spans="1:22" hidden="1" x14ac:dyDescent="0.25">
      <c r="A630" s="5" t="s">
        <v>821</v>
      </c>
      <c r="B630" s="6" t="s">
        <v>149</v>
      </c>
      <c r="C630" s="7">
        <v>5</v>
      </c>
      <c r="D630" s="16" t="s">
        <v>913</v>
      </c>
      <c r="E630" s="6"/>
      <c r="F630" s="6" t="s">
        <v>895</v>
      </c>
      <c r="G630" s="6"/>
      <c r="H630" s="6"/>
      <c r="I630" s="6"/>
      <c r="J630" s="6"/>
      <c r="K630" s="6" t="s">
        <v>896</v>
      </c>
      <c r="L630" s="6"/>
      <c r="M630" s="6"/>
      <c r="N630" s="6"/>
      <c r="O630" s="6"/>
      <c r="P630" s="6"/>
      <c r="V630" s="11" t="s">
        <v>1409</v>
      </c>
    </row>
    <row r="631" spans="1:22" ht="30" hidden="1" x14ac:dyDescent="0.25">
      <c r="A631" s="5" t="s">
        <v>821</v>
      </c>
      <c r="B631" s="6" t="s">
        <v>814</v>
      </c>
      <c r="C631" s="7" t="s">
        <v>231</v>
      </c>
      <c r="D631" s="16" t="s">
        <v>914</v>
      </c>
      <c r="E631" s="6"/>
      <c r="F631" s="6"/>
      <c r="G631" s="6"/>
      <c r="H631" s="6"/>
      <c r="I631" s="6"/>
      <c r="J631" s="6"/>
      <c r="K631" s="6"/>
      <c r="L631" s="6"/>
      <c r="M631" s="6"/>
      <c r="N631" s="6"/>
      <c r="O631" s="6"/>
      <c r="P631" s="6"/>
      <c r="V631" s="11"/>
    </row>
    <row r="632" spans="1:22" ht="30" hidden="1" x14ac:dyDescent="0.25">
      <c r="A632" s="5" t="s">
        <v>821</v>
      </c>
      <c r="B632" s="6" t="s">
        <v>814</v>
      </c>
      <c r="C632" s="7" t="s">
        <v>237</v>
      </c>
      <c r="D632" s="16" t="s">
        <v>915</v>
      </c>
      <c r="E632" s="6"/>
      <c r="F632" s="6"/>
      <c r="G632" s="6"/>
      <c r="H632" s="6"/>
      <c r="I632" s="6"/>
      <c r="J632" s="6"/>
      <c r="K632" s="6"/>
      <c r="L632" s="6"/>
      <c r="M632" s="6"/>
      <c r="N632" s="6"/>
      <c r="O632" s="6"/>
      <c r="P632" s="6"/>
      <c r="V632" s="11"/>
    </row>
    <row r="633" spans="1:22" ht="45" hidden="1" x14ac:dyDescent="0.25">
      <c r="A633" s="5" t="s">
        <v>821</v>
      </c>
      <c r="B633" s="6" t="s">
        <v>814</v>
      </c>
      <c r="C633" s="7" t="s">
        <v>395</v>
      </c>
      <c r="D633" s="16" t="s">
        <v>916</v>
      </c>
      <c r="E633" s="6"/>
      <c r="F633" s="6"/>
      <c r="G633" s="6"/>
      <c r="H633" s="6"/>
      <c r="I633" s="6"/>
      <c r="J633" s="6"/>
      <c r="K633" s="6"/>
      <c r="L633" s="6"/>
      <c r="M633" s="6"/>
      <c r="N633" s="6"/>
      <c r="O633" s="6"/>
      <c r="P633" s="6"/>
      <c r="V633" s="11"/>
    </row>
    <row r="634" spans="1:22" ht="30" hidden="1" x14ac:dyDescent="0.25">
      <c r="A634" s="5" t="s">
        <v>821</v>
      </c>
      <c r="B634" s="6" t="s">
        <v>814</v>
      </c>
      <c r="C634" s="7" t="s">
        <v>396</v>
      </c>
      <c r="D634" s="16" t="s">
        <v>917</v>
      </c>
      <c r="E634" s="6"/>
      <c r="F634" s="6"/>
      <c r="G634" s="6"/>
      <c r="H634" s="6"/>
      <c r="I634" s="6"/>
      <c r="J634" s="6"/>
      <c r="K634" s="6"/>
      <c r="L634" s="6"/>
      <c r="M634" s="6"/>
      <c r="N634" s="6"/>
      <c r="O634" s="6"/>
      <c r="P634" s="6"/>
      <c r="V634" s="11"/>
    </row>
    <row r="635" spans="1:22" hidden="1" x14ac:dyDescent="0.25">
      <c r="A635" s="5" t="s">
        <v>821</v>
      </c>
      <c r="B635" s="6" t="s">
        <v>814</v>
      </c>
      <c r="C635" s="7" t="s">
        <v>545</v>
      </c>
      <c r="D635" s="16" t="s">
        <v>918</v>
      </c>
      <c r="E635" s="6"/>
      <c r="F635" s="6"/>
      <c r="G635" s="6"/>
      <c r="H635" s="6"/>
      <c r="I635" s="6"/>
      <c r="J635" s="6"/>
      <c r="K635" s="6"/>
      <c r="L635" s="6"/>
      <c r="M635" s="6"/>
      <c r="N635" s="6"/>
      <c r="O635" s="6"/>
      <c r="P635" s="6"/>
      <c r="V635" s="11"/>
    </row>
    <row r="636" spans="1:22" ht="30" hidden="1" x14ac:dyDescent="0.25">
      <c r="A636" s="5" t="s">
        <v>821</v>
      </c>
      <c r="B636" s="6" t="s">
        <v>814</v>
      </c>
      <c r="C636" s="7" t="s">
        <v>725</v>
      </c>
      <c r="D636" s="16" t="s">
        <v>919</v>
      </c>
      <c r="E636" s="6"/>
      <c r="F636" s="6"/>
      <c r="G636" s="6"/>
      <c r="H636" s="6"/>
      <c r="I636" s="6"/>
      <c r="J636" s="6"/>
      <c r="K636" s="6"/>
      <c r="L636" s="6"/>
      <c r="M636" s="6"/>
      <c r="N636" s="6"/>
      <c r="O636" s="6"/>
      <c r="P636" s="6"/>
      <c r="V636" s="11"/>
    </row>
    <row r="637" spans="1:22" hidden="1" x14ac:dyDescent="0.25">
      <c r="A637" s="5" t="s">
        <v>821</v>
      </c>
      <c r="B637" s="6" t="s">
        <v>814</v>
      </c>
      <c r="C637" s="7" t="s">
        <v>920</v>
      </c>
      <c r="D637" s="16" t="s">
        <v>921</v>
      </c>
      <c r="E637" s="6"/>
      <c r="F637" s="6"/>
      <c r="G637" s="6"/>
      <c r="H637" s="6"/>
      <c r="I637" s="6"/>
      <c r="J637" s="6"/>
      <c r="K637" s="6"/>
      <c r="L637" s="6"/>
      <c r="M637" s="6"/>
      <c r="N637" s="6"/>
      <c r="O637" s="6"/>
      <c r="P637" s="6"/>
      <c r="V637" s="11"/>
    </row>
    <row r="638" spans="1:22" ht="30" x14ac:dyDescent="0.25">
      <c r="A638" s="5" t="s">
        <v>922</v>
      </c>
      <c r="B638" s="6" t="s">
        <v>23</v>
      </c>
      <c r="C638" s="7">
        <v>1</v>
      </c>
      <c r="D638" s="16" t="s">
        <v>923</v>
      </c>
      <c r="E638" s="6"/>
      <c r="F638" s="6" t="s">
        <v>924</v>
      </c>
      <c r="G638" s="6" t="s">
        <v>925</v>
      </c>
      <c r="H638" s="6" t="s">
        <v>926</v>
      </c>
      <c r="I638" s="6" t="s">
        <v>927</v>
      </c>
      <c r="J638" s="6"/>
      <c r="K638" s="6" t="s">
        <v>928</v>
      </c>
      <c r="L638" s="6" t="s">
        <v>929</v>
      </c>
      <c r="M638" s="6"/>
      <c r="N638" s="6"/>
      <c r="O638" s="6"/>
      <c r="P638" s="6"/>
      <c r="V638" s="11"/>
    </row>
    <row r="639" spans="1:22" x14ac:dyDescent="0.25">
      <c r="A639" s="5" t="s">
        <v>922</v>
      </c>
      <c r="B639" s="6" t="s">
        <v>32</v>
      </c>
      <c r="C639" s="7">
        <v>1.1000000000000001</v>
      </c>
      <c r="D639" s="16" t="s">
        <v>930</v>
      </c>
      <c r="E639" s="6"/>
      <c r="F639" s="6" t="s">
        <v>924</v>
      </c>
      <c r="G639" s="6" t="s">
        <v>925</v>
      </c>
      <c r="H639" s="6" t="s">
        <v>926</v>
      </c>
      <c r="I639" s="6" t="s">
        <v>927</v>
      </c>
      <c r="J639" s="6"/>
      <c r="K639" s="6" t="s">
        <v>928</v>
      </c>
      <c r="L639" s="6" t="s">
        <v>929</v>
      </c>
      <c r="M639" s="6"/>
      <c r="N639" s="6"/>
      <c r="O639" s="6"/>
      <c r="P639" s="6"/>
      <c r="V639" s="11"/>
    </row>
    <row r="640" spans="1:22" ht="30" x14ac:dyDescent="0.25">
      <c r="A640" s="5" t="s">
        <v>922</v>
      </c>
      <c r="B640" s="6" t="s">
        <v>38</v>
      </c>
      <c r="C640" s="7" t="s">
        <v>39</v>
      </c>
      <c r="D640" s="16" t="s">
        <v>931</v>
      </c>
      <c r="E640" s="6"/>
      <c r="F640" s="6" t="s">
        <v>924</v>
      </c>
      <c r="G640" s="6" t="s">
        <v>925</v>
      </c>
      <c r="H640" s="6" t="s">
        <v>926</v>
      </c>
      <c r="I640" s="6" t="s">
        <v>927</v>
      </c>
      <c r="J640" s="6"/>
      <c r="K640" s="6" t="s">
        <v>928</v>
      </c>
      <c r="L640" s="6" t="s">
        <v>929</v>
      </c>
      <c r="M640" s="6"/>
      <c r="N640" s="6"/>
      <c r="O640" s="6"/>
      <c r="P640" s="6"/>
      <c r="V640" s="11"/>
    </row>
    <row r="641" spans="1:22" ht="45" x14ac:dyDescent="0.25">
      <c r="A641" s="5" t="s">
        <v>922</v>
      </c>
      <c r="B641" s="6" t="s">
        <v>38</v>
      </c>
      <c r="C641" s="7" t="s">
        <v>40</v>
      </c>
      <c r="D641" s="16" t="s">
        <v>932</v>
      </c>
      <c r="E641" s="6"/>
      <c r="F641" s="6" t="s">
        <v>924</v>
      </c>
      <c r="G641" s="6" t="s">
        <v>925</v>
      </c>
      <c r="H641" s="6" t="s">
        <v>926</v>
      </c>
      <c r="I641" s="6" t="s">
        <v>927</v>
      </c>
      <c r="J641" s="6"/>
      <c r="K641" s="6" t="s">
        <v>928</v>
      </c>
      <c r="L641" s="6" t="s">
        <v>929</v>
      </c>
      <c r="M641" s="6"/>
      <c r="N641" s="6"/>
      <c r="O641" s="6"/>
      <c r="P641" s="6"/>
      <c r="V641" s="11"/>
    </row>
    <row r="642" spans="1:22" ht="30" x14ac:dyDescent="0.25">
      <c r="A642" s="5" t="s">
        <v>922</v>
      </c>
      <c r="B642" s="6" t="s">
        <v>38</v>
      </c>
      <c r="C642" s="7" t="s">
        <v>41</v>
      </c>
      <c r="D642" s="16" t="s">
        <v>933</v>
      </c>
      <c r="E642" s="6"/>
      <c r="F642" s="6" t="s">
        <v>924</v>
      </c>
      <c r="G642" s="6" t="s">
        <v>925</v>
      </c>
      <c r="H642" s="6" t="s">
        <v>926</v>
      </c>
      <c r="I642" s="6" t="s">
        <v>927</v>
      </c>
      <c r="J642" s="6"/>
      <c r="K642" s="6" t="s">
        <v>928</v>
      </c>
      <c r="L642" s="6" t="s">
        <v>929</v>
      </c>
      <c r="M642" s="6"/>
      <c r="N642" s="6"/>
      <c r="O642" s="6"/>
      <c r="P642" s="6"/>
      <c r="V642" s="11"/>
    </row>
    <row r="643" spans="1:22" ht="30" x14ac:dyDescent="0.25">
      <c r="A643" s="5" t="s">
        <v>922</v>
      </c>
      <c r="B643" s="6" t="s">
        <v>38</v>
      </c>
      <c r="C643" s="7" t="s">
        <v>42</v>
      </c>
      <c r="D643" s="16" t="s">
        <v>934</v>
      </c>
      <c r="E643" s="6"/>
      <c r="F643" s="6" t="s">
        <v>924</v>
      </c>
      <c r="G643" s="6" t="s">
        <v>925</v>
      </c>
      <c r="H643" s="6" t="s">
        <v>926</v>
      </c>
      <c r="I643" s="6" t="s">
        <v>927</v>
      </c>
      <c r="J643" s="6"/>
      <c r="K643" s="6" t="s">
        <v>928</v>
      </c>
      <c r="L643" s="6" t="s">
        <v>929</v>
      </c>
      <c r="M643" s="6"/>
      <c r="N643" s="6"/>
      <c r="O643" s="6"/>
      <c r="P643" s="6"/>
      <c r="V643" s="11"/>
    </row>
    <row r="644" spans="1:22" ht="45" x14ac:dyDescent="0.25">
      <c r="A644" s="5" t="s">
        <v>922</v>
      </c>
      <c r="B644" s="6" t="s">
        <v>38</v>
      </c>
      <c r="C644" s="7" t="s">
        <v>475</v>
      </c>
      <c r="D644" s="16" t="s">
        <v>935</v>
      </c>
      <c r="E644" s="6"/>
      <c r="F644" s="6" t="s">
        <v>924</v>
      </c>
      <c r="G644" s="6" t="s">
        <v>925</v>
      </c>
      <c r="H644" s="6" t="s">
        <v>926</v>
      </c>
      <c r="I644" s="6" t="s">
        <v>927</v>
      </c>
      <c r="J644" s="6"/>
      <c r="K644" s="6" t="s">
        <v>928</v>
      </c>
      <c r="L644" s="6" t="s">
        <v>929</v>
      </c>
      <c r="M644" s="6"/>
      <c r="N644" s="6"/>
      <c r="O644" s="6"/>
      <c r="P644" s="6"/>
      <c r="V644" s="11"/>
    </row>
    <row r="645" spans="1:22" ht="30" x14ac:dyDescent="0.25">
      <c r="A645" s="5" t="s">
        <v>922</v>
      </c>
      <c r="B645" s="6" t="s">
        <v>32</v>
      </c>
      <c r="C645" s="7">
        <v>1.2</v>
      </c>
      <c r="D645" s="16" t="s">
        <v>936</v>
      </c>
      <c r="E645" s="6"/>
      <c r="F645" s="6" t="s">
        <v>924</v>
      </c>
      <c r="G645" s="6" t="s">
        <v>925</v>
      </c>
      <c r="H645" s="6" t="s">
        <v>926</v>
      </c>
      <c r="I645" s="6" t="s">
        <v>927</v>
      </c>
      <c r="J645" s="6"/>
      <c r="K645" s="6" t="s">
        <v>928</v>
      </c>
      <c r="L645" s="6" t="s">
        <v>929</v>
      </c>
      <c r="M645" s="6"/>
      <c r="N645" s="6"/>
      <c r="O645" s="6"/>
      <c r="P645" s="6"/>
      <c r="V645" s="11"/>
    </row>
    <row r="646" spans="1:22" ht="45" x14ac:dyDescent="0.25">
      <c r="A646" s="5" t="s">
        <v>922</v>
      </c>
      <c r="B646" s="6" t="s">
        <v>38</v>
      </c>
      <c r="C646" s="7" t="s">
        <v>45</v>
      </c>
      <c r="D646" s="16" t="s">
        <v>937</v>
      </c>
      <c r="E646" s="6"/>
      <c r="F646" s="6" t="s">
        <v>924</v>
      </c>
      <c r="G646" s="6" t="s">
        <v>925</v>
      </c>
      <c r="H646" s="6" t="s">
        <v>926</v>
      </c>
      <c r="I646" s="6" t="s">
        <v>927</v>
      </c>
      <c r="J646" s="6"/>
      <c r="K646" s="6" t="s">
        <v>928</v>
      </c>
      <c r="L646" s="6" t="s">
        <v>929</v>
      </c>
      <c r="M646" s="6"/>
      <c r="N646" s="6"/>
      <c r="O646" s="6"/>
      <c r="P646" s="6"/>
      <c r="V646" s="11"/>
    </row>
    <row r="647" spans="1:22" ht="45" x14ac:dyDescent="0.25">
      <c r="A647" s="5" t="s">
        <v>922</v>
      </c>
      <c r="B647" s="6" t="s">
        <v>38</v>
      </c>
      <c r="C647" s="7" t="s">
        <v>182</v>
      </c>
      <c r="D647" s="16" t="s">
        <v>938</v>
      </c>
      <c r="E647" s="6"/>
      <c r="F647" s="6" t="s">
        <v>924</v>
      </c>
      <c r="G647" s="6" t="s">
        <v>925</v>
      </c>
      <c r="H647" s="6" t="s">
        <v>926</v>
      </c>
      <c r="I647" s="6" t="s">
        <v>927</v>
      </c>
      <c r="J647" s="6"/>
      <c r="K647" s="6" t="s">
        <v>928</v>
      </c>
      <c r="L647" s="6" t="s">
        <v>929</v>
      </c>
      <c r="M647" s="6"/>
      <c r="N647" s="6"/>
      <c r="O647" s="6"/>
      <c r="P647" s="6"/>
      <c r="V647" s="11"/>
    </row>
    <row r="648" spans="1:22" ht="30" x14ac:dyDescent="0.25">
      <c r="A648" s="5" t="s">
        <v>922</v>
      </c>
      <c r="B648" s="6" t="s">
        <v>38</v>
      </c>
      <c r="C648" s="7" t="s">
        <v>183</v>
      </c>
      <c r="D648" s="16" t="s">
        <v>939</v>
      </c>
      <c r="E648" s="6"/>
      <c r="F648" s="6" t="s">
        <v>924</v>
      </c>
      <c r="G648" s="6" t="s">
        <v>925</v>
      </c>
      <c r="H648" s="6" t="s">
        <v>926</v>
      </c>
      <c r="I648" s="6" t="s">
        <v>927</v>
      </c>
      <c r="J648" s="6"/>
      <c r="K648" s="6" t="s">
        <v>928</v>
      </c>
      <c r="L648" s="6" t="s">
        <v>929</v>
      </c>
      <c r="M648" s="6"/>
      <c r="N648" s="6"/>
      <c r="O648" s="6"/>
      <c r="P648" s="6"/>
      <c r="V648" s="11"/>
    </row>
    <row r="649" spans="1:22" ht="30" x14ac:dyDescent="0.25">
      <c r="A649" s="5" t="s">
        <v>922</v>
      </c>
      <c r="B649" s="6" t="s">
        <v>38</v>
      </c>
      <c r="C649" s="7" t="s">
        <v>184</v>
      </c>
      <c r="D649" s="16" t="s">
        <v>940</v>
      </c>
      <c r="E649" s="6"/>
      <c r="F649" s="6" t="s">
        <v>924</v>
      </c>
      <c r="G649" s="6" t="s">
        <v>925</v>
      </c>
      <c r="H649" s="6" t="s">
        <v>926</v>
      </c>
      <c r="I649" s="6" t="s">
        <v>927</v>
      </c>
      <c r="J649" s="6"/>
      <c r="K649" s="6" t="s">
        <v>928</v>
      </c>
      <c r="L649" s="6" t="s">
        <v>929</v>
      </c>
      <c r="M649" s="6"/>
      <c r="N649" s="6"/>
      <c r="O649" s="6"/>
      <c r="P649" s="6"/>
      <c r="V649" s="11"/>
    </row>
    <row r="650" spans="1:22" ht="45" x14ac:dyDescent="0.25">
      <c r="A650" s="5" t="s">
        <v>922</v>
      </c>
      <c r="B650" s="6" t="s">
        <v>38</v>
      </c>
      <c r="C650" s="7" t="s">
        <v>482</v>
      </c>
      <c r="D650" s="16" t="s">
        <v>941</v>
      </c>
      <c r="E650" s="6"/>
      <c r="F650" s="6" t="s">
        <v>924</v>
      </c>
      <c r="G650" s="6" t="s">
        <v>925</v>
      </c>
      <c r="H650" s="6" t="s">
        <v>926</v>
      </c>
      <c r="I650" s="6" t="s">
        <v>927</v>
      </c>
      <c r="J650" s="6"/>
      <c r="K650" s="6" t="s">
        <v>928</v>
      </c>
      <c r="L650" s="6" t="s">
        <v>929</v>
      </c>
      <c r="M650" s="6"/>
      <c r="N650" s="6"/>
      <c r="O650" s="6"/>
      <c r="P650" s="6"/>
      <c r="V650" s="11"/>
    </row>
    <row r="651" spans="1:22" ht="45" x14ac:dyDescent="0.25">
      <c r="A651" s="5" t="s">
        <v>922</v>
      </c>
      <c r="B651" s="6" t="s">
        <v>38</v>
      </c>
      <c r="C651" s="7" t="s">
        <v>484</v>
      </c>
      <c r="D651" s="16" t="s">
        <v>942</v>
      </c>
      <c r="E651" s="6"/>
      <c r="F651" s="6" t="s">
        <v>924</v>
      </c>
      <c r="G651" s="6" t="s">
        <v>925</v>
      </c>
      <c r="H651" s="6" t="s">
        <v>926</v>
      </c>
      <c r="I651" s="6" t="s">
        <v>927</v>
      </c>
      <c r="J651" s="6"/>
      <c r="K651" s="6" t="s">
        <v>928</v>
      </c>
      <c r="L651" s="6" t="s">
        <v>929</v>
      </c>
      <c r="M651" s="6"/>
      <c r="N651" s="6"/>
      <c r="O651" s="6"/>
      <c r="P651" s="6"/>
      <c r="V651" s="11"/>
    </row>
    <row r="652" spans="1:22" ht="30" hidden="1" x14ac:dyDescent="0.25">
      <c r="A652" s="5" t="s">
        <v>922</v>
      </c>
      <c r="B652" s="6" t="s">
        <v>149</v>
      </c>
      <c r="C652" s="7">
        <v>1</v>
      </c>
      <c r="D652" s="16" t="s">
        <v>943</v>
      </c>
      <c r="E652" s="6"/>
      <c r="F652" s="6" t="s">
        <v>924</v>
      </c>
      <c r="G652" s="6" t="s">
        <v>925</v>
      </c>
      <c r="H652" s="6" t="s">
        <v>926</v>
      </c>
      <c r="I652" s="6" t="s">
        <v>927</v>
      </c>
      <c r="J652" s="6"/>
      <c r="K652" s="6" t="s">
        <v>928</v>
      </c>
      <c r="L652" s="6" t="s">
        <v>929</v>
      </c>
      <c r="M652" s="6"/>
      <c r="N652" s="6"/>
      <c r="O652" s="6"/>
      <c r="P652" s="6"/>
      <c r="V652" s="11" t="s">
        <v>1422</v>
      </c>
    </row>
    <row r="653" spans="1:22" x14ac:dyDescent="0.25">
      <c r="A653" s="5" t="s">
        <v>922</v>
      </c>
      <c r="B653" s="6" t="s">
        <v>23</v>
      </c>
      <c r="C653" s="7">
        <v>2</v>
      </c>
      <c r="D653" s="16" t="s">
        <v>944</v>
      </c>
      <c r="E653" s="6"/>
      <c r="F653" s="6" t="s">
        <v>924</v>
      </c>
      <c r="G653" s="6" t="s">
        <v>925</v>
      </c>
      <c r="H653" s="6" t="s">
        <v>927</v>
      </c>
      <c r="I653" s="6" t="s">
        <v>926</v>
      </c>
      <c r="J653" s="6"/>
      <c r="K653" s="6" t="s">
        <v>945</v>
      </c>
      <c r="L653" s="6" t="s">
        <v>928</v>
      </c>
      <c r="M653" s="6" t="s">
        <v>929</v>
      </c>
      <c r="N653" s="6"/>
      <c r="O653" s="6"/>
      <c r="P653" s="6"/>
      <c r="V653" s="11"/>
    </row>
    <row r="654" spans="1:22" ht="30" x14ac:dyDescent="0.25">
      <c r="A654" s="5" t="s">
        <v>922</v>
      </c>
      <c r="B654" s="6" t="s">
        <v>32</v>
      </c>
      <c r="C654" s="7">
        <v>2.1</v>
      </c>
      <c r="D654" s="16" t="s">
        <v>946</v>
      </c>
      <c r="E654" s="6"/>
      <c r="F654" s="6" t="s">
        <v>924</v>
      </c>
      <c r="G654" s="6" t="s">
        <v>925</v>
      </c>
      <c r="H654" s="6" t="s">
        <v>927</v>
      </c>
      <c r="I654" s="6" t="s">
        <v>926</v>
      </c>
      <c r="J654" s="6"/>
      <c r="K654" s="6" t="s">
        <v>945</v>
      </c>
      <c r="L654" s="6" t="s">
        <v>928</v>
      </c>
      <c r="M654" s="6" t="s">
        <v>929</v>
      </c>
      <c r="N654" s="6"/>
      <c r="O654" s="6"/>
      <c r="P654" s="6"/>
      <c r="V654" s="11"/>
    </row>
    <row r="655" spans="1:22" ht="45" x14ac:dyDescent="0.25">
      <c r="A655" s="5" t="s">
        <v>922</v>
      </c>
      <c r="B655" s="6" t="s">
        <v>38</v>
      </c>
      <c r="C655" s="7" t="s">
        <v>63</v>
      </c>
      <c r="D655" s="16" t="s">
        <v>947</v>
      </c>
      <c r="E655" s="6"/>
      <c r="F655" s="6" t="s">
        <v>924</v>
      </c>
      <c r="G655" s="6" t="s">
        <v>925</v>
      </c>
      <c r="H655" s="6" t="s">
        <v>927</v>
      </c>
      <c r="I655" s="6" t="s">
        <v>926</v>
      </c>
      <c r="J655" s="6"/>
      <c r="K655" s="6" t="s">
        <v>945</v>
      </c>
      <c r="L655" s="6" t="s">
        <v>928</v>
      </c>
      <c r="M655" s="6" t="s">
        <v>929</v>
      </c>
      <c r="N655" s="6"/>
      <c r="O655" s="6"/>
      <c r="P655" s="6"/>
      <c r="V655" s="11"/>
    </row>
    <row r="656" spans="1:22" ht="90" x14ac:dyDescent="0.25">
      <c r="A656" s="5" t="s">
        <v>922</v>
      </c>
      <c r="B656" s="6" t="s">
        <v>38</v>
      </c>
      <c r="C656" s="7" t="s">
        <v>64</v>
      </c>
      <c r="D656" s="16" t="s">
        <v>948</v>
      </c>
      <c r="E656" s="6"/>
      <c r="F656" s="6" t="s">
        <v>924</v>
      </c>
      <c r="G656" s="6" t="s">
        <v>925</v>
      </c>
      <c r="H656" s="6" t="s">
        <v>927</v>
      </c>
      <c r="I656" s="6" t="s">
        <v>926</v>
      </c>
      <c r="J656" s="6"/>
      <c r="K656" s="6" t="s">
        <v>945</v>
      </c>
      <c r="L656" s="6" t="s">
        <v>928</v>
      </c>
      <c r="M656" s="6" t="s">
        <v>929</v>
      </c>
      <c r="N656" s="6"/>
      <c r="O656" s="6"/>
      <c r="P656" s="6"/>
      <c r="V656" s="11"/>
    </row>
    <row r="657" spans="1:22" ht="30" x14ac:dyDescent="0.25">
      <c r="A657" s="5" t="s">
        <v>922</v>
      </c>
      <c r="B657" s="6" t="s">
        <v>38</v>
      </c>
      <c r="C657" s="7" t="s">
        <v>65</v>
      </c>
      <c r="D657" s="16" t="s">
        <v>949</v>
      </c>
      <c r="E657" s="20"/>
      <c r="F657" s="6" t="s">
        <v>924</v>
      </c>
      <c r="G657" s="6" t="s">
        <v>925</v>
      </c>
      <c r="H657" s="6" t="s">
        <v>927</v>
      </c>
      <c r="I657" s="6" t="s">
        <v>926</v>
      </c>
      <c r="J657" s="6"/>
      <c r="K657" s="6" t="s">
        <v>945</v>
      </c>
      <c r="L657" s="6" t="s">
        <v>928</v>
      </c>
      <c r="M657" s="6" t="s">
        <v>929</v>
      </c>
      <c r="N657" s="6"/>
      <c r="O657" s="6"/>
      <c r="P657" s="6"/>
      <c r="V657" s="11"/>
    </row>
    <row r="658" spans="1:22" ht="60" x14ac:dyDescent="0.25">
      <c r="A658" s="5" t="s">
        <v>922</v>
      </c>
      <c r="B658" s="6" t="s">
        <v>38</v>
      </c>
      <c r="C658" s="7" t="s">
        <v>212</v>
      </c>
      <c r="D658" s="16" t="s">
        <v>950</v>
      </c>
      <c r="E658" s="6"/>
      <c r="F658" s="6" t="s">
        <v>924</v>
      </c>
      <c r="G658" s="6" t="s">
        <v>925</v>
      </c>
      <c r="H658" s="6" t="s">
        <v>927</v>
      </c>
      <c r="I658" s="6" t="s">
        <v>926</v>
      </c>
      <c r="J658" s="6"/>
      <c r="K658" s="6" t="s">
        <v>945</v>
      </c>
      <c r="L658" s="6" t="s">
        <v>928</v>
      </c>
      <c r="M658" s="6" t="s">
        <v>929</v>
      </c>
      <c r="N658" s="6"/>
      <c r="O658" s="6"/>
      <c r="P658" s="6"/>
      <c r="V658" s="11"/>
    </row>
    <row r="659" spans="1:22" x14ac:dyDescent="0.25">
      <c r="A659" s="5" t="s">
        <v>922</v>
      </c>
      <c r="B659" s="6" t="s">
        <v>32</v>
      </c>
      <c r="C659" s="7">
        <v>2.2000000000000002</v>
      </c>
      <c r="D659" s="16" t="s">
        <v>951</v>
      </c>
      <c r="E659" s="6"/>
      <c r="F659" s="6" t="s">
        <v>924</v>
      </c>
      <c r="G659" s="6" t="s">
        <v>925</v>
      </c>
      <c r="H659" s="6" t="s">
        <v>927</v>
      </c>
      <c r="I659" s="6" t="s">
        <v>926</v>
      </c>
      <c r="J659" s="6"/>
      <c r="K659" s="6" t="s">
        <v>945</v>
      </c>
      <c r="L659" s="6" t="s">
        <v>928</v>
      </c>
      <c r="M659" s="6" t="s">
        <v>929</v>
      </c>
      <c r="N659" s="6"/>
      <c r="O659" s="6"/>
      <c r="P659" s="6"/>
      <c r="V659" s="11"/>
    </row>
    <row r="660" spans="1:22" ht="30" x14ac:dyDescent="0.25">
      <c r="A660" s="5" t="s">
        <v>922</v>
      </c>
      <c r="B660" s="6" t="s">
        <v>38</v>
      </c>
      <c r="C660" s="7" t="s">
        <v>71</v>
      </c>
      <c r="D660" s="16" t="s">
        <v>952</v>
      </c>
      <c r="E660" s="6"/>
      <c r="F660" s="6" t="s">
        <v>924</v>
      </c>
      <c r="G660" s="6" t="s">
        <v>925</v>
      </c>
      <c r="H660" s="6" t="s">
        <v>927</v>
      </c>
      <c r="I660" s="6" t="s">
        <v>926</v>
      </c>
      <c r="J660" s="6"/>
      <c r="K660" s="6" t="s">
        <v>945</v>
      </c>
      <c r="L660" s="6" t="s">
        <v>928</v>
      </c>
      <c r="M660" s="6" t="s">
        <v>929</v>
      </c>
      <c r="N660" s="6"/>
      <c r="O660" s="6"/>
      <c r="P660" s="6"/>
      <c r="V660" s="11"/>
    </row>
    <row r="661" spans="1:22" ht="30" x14ac:dyDescent="0.25">
      <c r="A661" s="5" t="s">
        <v>922</v>
      </c>
      <c r="B661" s="6" t="s">
        <v>38</v>
      </c>
      <c r="C661" s="7" t="s">
        <v>72</v>
      </c>
      <c r="D661" s="16" t="s">
        <v>953</v>
      </c>
      <c r="E661" s="6"/>
      <c r="F661" s="6" t="s">
        <v>924</v>
      </c>
      <c r="G661" s="6" t="s">
        <v>925</v>
      </c>
      <c r="H661" s="6" t="s">
        <v>927</v>
      </c>
      <c r="I661" s="6" t="s">
        <v>926</v>
      </c>
      <c r="J661" s="6"/>
      <c r="K661" s="6" t="s">
        <v>945</v>
      </c>
      <c r="L661" s="6" t="s">
        <v>928</v>
      </c>
      <c r="M661" s="6" t="s">
        <v>929</v>
      </c>
      <c r="N661" s="6"/>
      <c r="O661" s="6"/>
      <c r="P661" s="6"/>
      <c r="V661" s="11"/>
    </row>
    <row r="662" spans="1:22" x14ac:dyDescent="0.25">
      <c r="A662" s="5" t="s">
        <v>922</v>
      </c>
      <c r="B662" s="6" t="s">
        <v>23</v>
      </c>
      <c r="C662" s="7">
        <v>3</v>
      </c>
      <c r="D662" s="16" t="s">
        <v>954</v>
      </c>
      <c r="E662" s="6"/>
      <c r="F662" s="6" t="s">
        <v>955</v>
      </c>
      <c r="G662" s="6" t="s">
        <v>924</v>
      </c>
      <c r="H662" s="6" t="s">
        <v>925</v>
      </c>
      <c r="I662" s="6" t="s">
        <v>927</v>
      </c>
      <c r="J662" s="6" t="s">
        <v>926</v>
      </c>
      <c r="K662" s="6" t="s">
        <v>945</v>
      </c>
      <c r="L662" s="6" t="s">
        <v>928</v>
      </c>
      <c r="M662" s="6" t="s">
        <v>929</v>
      </c>
      <c r="N662" s="6"/>
      <c r="O662" s="6"/>
      <c r="P662" s="6"/>
      <c r="V662" s="11"/>
    </row>
    <row r="663" spans="1:22" ht="30" x14ac:dyDescent="0.25">
      <c r="A663" s="5" t="s">
        <v>922</v>
      </c>
      <c r="B663" s="6" t="s">
        <v>32</v>
      </c>
      <c r="C663" s="7">
        <v>3.1</v>
      </c>
      <c r="D663" s="16" t="s">
        <v>956</v>
      </c>
      <c r="E663" s="6"/>
      <c r="F663" s="6" t="s">
        <v>955</v>
      </c>
      <c r="G663" s="6" t="s">
        <v>924</v>
      </c>
      <c r="H663" s="6" t="s">
        <v>925</v>
      </c>
      <c r="I663" s="6" t="s">
        <v>927</v>
      </c>
      <c r="J663" s="6" t="s">
        <v>926</v>
      </c>
      <c r="K663" s="6" t="s">
        <v>945</v>
      </c>
      <c r="L663" s="6" t="s">
        <v>928</v>
      </c>
      <c r="M663" s="6" t="s">
        <v>929</v>
      </c>
      <c r="N663" s="6"/>
      <c r="O663" s="6"/>
      <c r="P663" s="6"/>
      <c r="V663" s="11"/>
    </row>
    <row r="664" spans="1:22" ht="60" x14ac:dyDescent="0.25">
      <c r="A664" s="5" t="s">
        <v>922</v>
      </c>
      <c r="B664" s="6" t="s">
        <v>38</v>
      </c>
      <c r="C664" s="7" t="s">
        <v>106</v>
      </c>
      <c r="D664" s="16" t="s">
        <v>957</v>
      </c>
      <c r="E664" s="6"/>
      <c r="F664" s="6" t="s">
        <v>955</v>
      </c>
      <c r="G664" s="6" t="s">
        <v>924</v>
      </c>
      <c r="H664" s="6" t="s">
        <v>925</v>
      </c>
      <c r="I664" s="6" t="s">
        <v>927</v>
      </c>
      <c r="J664" s="6" t="s">
        <v>926</v>
      </c>
      <c r="K664" s="6" t="s">
        <v>945</v>
      </c>
      <c r="L664" s="6" t="s">
        <v>928</v>
      </c>
      <c r="M664" s="6" t="s">
        <v>929</v>
      </c>
      <c r="N664" s="6"/>
      <c r="O664" s="6"/>
      <c r="P664" s="6"/>
      <c r="V664" s="11"/>
    </row>
    <row r="665" spans="1:22" ht="30" x14ac:dyDescent="0.25">
      <c r="A665" s="5" t="s">
        <v>922</v>
      </c>
      <c r="B665" s="6" t="s">
        <v>38</v>
      </c>
      <c r="C665" s="7" t="s">
        <v>107</v>
      </c>
      <c r="D665" s="16" t="s">
        <v>958</v>
      </c>
      <c r="E665" s="6"/>
      <c r="F665" s="6" t="s">
        <v>955</v>
      </c>
      <c r="G665" s="6" t="s">
        <v>924</v>
      </c>
      <c r="H665" s="6" t="s">
        <v>925</v>
      </c>
      <c r="I665" s="6" t="s">
        <v>927</v>
      </c>
      <c r="J665" s="6" t="s">
        <v>926</v>
      </c>
      <c r="K665" s="6" t="s">
        <v>945</v>
      </c>
      <c r="L665" s="6" t="s">
        <v>928</v>
      </c>
      <c r="M665" s="6" t="s">
        <v>929</v>
      </c>
      <c r="N665" s="6"/>
      <c r="O665" s="6"/>
      <c r="P665" s="6"/>
      <c r="V665" s="11"/>
    </row>
    <row r="666" spans="1:22" ht="45" x14ac:dyDescent="0.25">
      <c r="A666" s="5" t="s">
        <v>922</v>
      </c>
      <c r="B666" s="6" t="s">
        <v>38</v>
      </c>
      <c r="C666" s="7" t="s">
        <v>108</v>
      </c>
      <c r="D666" s="16" t="s">
        <v>959</v>
      </c>
      <c r="E666" s="6"/>
      <c r="F666" s="6" t="s">
        <v>955</v>
      </c>
      <c r="G666" s="6" t="s">
        <v>924</v>
      </c>
      <c r="H666" s="6" t="s">
        <v>925</v>
      </c>
      <c r="I666" s="6" t="s">
        <v>927</v>
      </c>
      <c r="J666" s="6" t="s">
        <v>926</v>
      </c>
      <c r="K666" s="6" t="s">
        <v>945</v>
      </c>
      <c r="L666" s="6" t="s">
        <v>928</v>
      </c>
      <c r="M666" s="6" t="s">
        <v>929</v>
      </c>
      <c r="N666" s="6"/>
      <c r="O666" s="6"/>
      <c r="P666" s="6"/>
      <c r="V666" s="11"/>
    </row>
    <row r="667" spans="1:22" ht="30" x14ac:dyDescent="0.25">
      <c r="A667" s="5" t="s">
        <v>922</v>
      </c>
      <c r="B667" s="6" t="s">
        <v>38</v>
      </c>
      <c r="C667" s="7" t="s">
        <v>344</v>
      </c>
      <c r="D667" s="16" t="s">
        <v>960</v>
      </c>
      <c r="E667" s="6"/>
      <c r="F667" s="6" t="s">
        <v>955</v>
      </c>
      <c r="G667" s="6" t="s">
        <v>924</v>
      </c>
      <c r="H667" s="6" t="s">
        <v>925</v>
      </c>
      <c r="I667" s="6" t="s">
        <v>927</v>
      </c>
      <c r="J667" s="6" t="s">
        <v>926</v>
      </c>
      <c r="K667" s="6" t="s">
        <v>945</v>
      </c>
      <c r="L667" s="6" t="s">
        <v>928</v>
      </c>
      <c r="M667" s="6" t="s">
        <v>929</v>
      </c>
      <c r="N667" s="6"/>
      <c r="O667" s="6"/>
      <c r="P667" s="6"/>
      <c r="V667" s="11"/>
    </row>
    <row r="668" spans="1:22" ht="30" x14ac:dyDescent="0.25">
      <c r="A668" s="5" t="s">
        <v>922</v>
      </c>
      <c r="B668" s="6" t="s">
        <v>38</v>
      </c>
      <c r="C668" s="7" t="s">
        <v>345</v>
      </c>
      <c r="D668" s="16" t="s">
        <v>961</v>
      </c>
      <c r="E668" s="6"/>
      <c r="F668" s="6" t="s">
        <v>955</v>
      </c>
      <c r="G668" s="6" t="s">
        <v>924</v>
      </c>
      <c r="H668" s="6" t="s">
        <v>925</v>
      </c>
      <c r="I668" s="6" t="s">
        <v>927</v>
      </c>
      <c r="J668" s="6" t="s">
        <v>926</v>
      </c>
      <c r="K668" s="6" t="s">
        <v>945</v>
      </c>
      <c r="L668" s="6" t="s">
        <v>928</v>
      </c>
      <c r="M668" s="6" t="s">
        <v>929</v>
      </c>
      <c r="N668" s="6"/>
      <c r="O668" s="6"/>
      <c r="P668" s="6"/>
      <c r="V668" s="11"/>
    </row>
    <row r="669" spans="1:22" ht="30" x14ac:dyDescent="0.25">
      <c r="A669" s="5" t="s">
        <v>922</v>
      </c>
      <c r="B669" s="6" t="s">
        <v>32</v>
      </c>
      <c r="C669" s="7">
        <v>3.2</v>
      </c>
      <c r="D669" s="16" t="s">
        <v>962</v>
      </c>
      <c r="E669" s="20"/>
      <c r="F669" s="6" t="s">
        <v>955</v>
      </c>
      <c r="G669" s="6" t="s">
        <v>924</v>
      </c>
      <c r="H669" s="6" t="s">
        <v>925</v>
      </c>
      <c r="I669" s="6" t="s">
        <v>927</v>
      </c>
      <c r="J669" s="6" t="s">
        <v>926</v>
      </c>
      <c r="K669" s="6" t="s">
        <v>945</v>
      </c>
      <c r="L669" s="6" t="s">
        <v>928</v>
      </c>
      <c r="M669" s="6" t="s">
        <v>929</v>
      </c>
      <c r="N669" s="6"/>
      <c r="O669" s="6"/>
      <c r="P669" s="6"/>
      <c r="V669" s="11"/>
    </row>
    <row r="670" spans="1:22" ht="30" x14ac:dyDescent="0.25">
      <c r="A670" s="5" t="s">
        <v>922</v>
      </c>
      <c r="B670" s="6" t="s">
        <v>38</v>
      </c>
      <c r="C670" s="7" t="s">
        <v>114</v>
      </c>
      <c r="D670" s="16" t="s">
        <v>963</v>
      </c>
      <c r="E670" s="6"/>
      <c r="F670" s="6" t="s">
        <v>955</v>
      </c>
      <c r="G670" s="6" t="s">
        <v>924</v>
      </c>
      <c r="H670" s="6" t="s">
        <v>925</v>
      </c>
      <c r="I670" s="6" t="s">
        <v>927</v>
      </c>
      <c r="J670" s="6" t="s">
        <v>926</v>
      </c>
      <c r="K670" s="6" t="s">
        <v>945</v>
      </c>
      <c r="L670" s="6" t="s">
        <v>928</v>
      </c>
      <c r="M670" s="6" t="s">
        <v>929</v>
      </c>
      <c r="N670" s="6"/>
      <c r="O670" s="6"/>
      <c r="P670" s="6"/>
      <c r="V670" s="11"/>
    </row>
    <row r="671" spans="1:22" ht="75" x14ac:dyDescent="0.25">
      <c r="A671" s="5" t="s">
        <v>922</v>
      </c>
      <c r="B671" s="6" t="s">
        <v>38</v>
      </c>
      <c r="C671" s="7" t="s">
        <v>115</v>
      </c>
      <c r="D671" s="16" t="s">
        <v>964</v>
      </c>
      <c r="E671" s="20"/>
      <c r="F671" s="6" t="s">
        <v>955</v>
      </c>
      <c r="G671" s="6" t="s">
        <v>924</v>
      </c>
      <c r="H671" s="6" t="s">
        <v>925</v>
      </c>
      <c r="I671" s="6" t="s">
        <v>927</v>
      </c>
      <c r="J671" s="6" t="s">
        <v>926</v>
      </c>
      <c r="K671" s="6" t="s">
        <v>945</v>
      </c>
      <c r="L671" s="6" t="s">
        <v>928</v>
      </c>
      <c r="M671" s="6" t="s">
        <v>929</v>
      </c>
      <c r="N671" s="6"/>
      <c r="O671" s="6"/>
      <c r="P671" s="6"/>
      <c r="V671" s="11"/>
    </row>
    <row r="672" spans="1:22" ht="45" x14ac:dyDescent="0.25">
      <c r="A672" s="5" t="s">
        <v>922</v>
      </c>
      <c r="B672" s="6" t="s">
        <v>38</v>
      </c>
      <c r="C672" s="7" t="s">
        <v>352</v>
      </c>
      <c r="D672" s="16" t="s">
        <v>965</v>
      </c>
      <c r="E672" s="20"/>
      <c r="F672" s="6" t="s">
        <v>955</v>
      </c>
      <c r="G672" s="6" t="s">
        <v>924</v>
      </c>
      <c r="H672" s="6" t="s">
        <v>925</v>
      </c>
      <c r="I672" s="6" t="s">
        <v>927</v>
      </c>
      <c r="J672" s="6" t="s">
        <v>926</v>
      </c>
      <c r="K672" s="6" t="s">
        <v>945</v>
      </c>
      <c r="L672" s="6" t="s">
        <v>928</v>
      </c>
      <c r="M672" s="6" t="s">
        <v>929</v>
      </c>
      <c r="N672" s="6"/>
      <c r="O672" s="6"/>
      <c r="P672" s="6"/>
      <c r="V672" s="11"/>
    </row>
    <row r="673" spans="1:22" ht="60" x14ac:dyDescent="0.25">
      <c r="A673" s="5" t="s">
        <v>922</v>
      </c>
      <c r="B673" s="6" t="s">
        <v>38</v>
      </c>
      <c r="C673" s="7" t="s">
        <v>353</v>
      </c>
      <c r="D673" s="16" t="s">
        <v>966</v>
      </c>
      <c r="E673" s="6"/>
      <c r="F673" s="6" t="s">
        <v>955</v>
      </c>
      <c r="G673" s="6" t="s">
        <v>924</v>
      </c>
      <c r="H673" s="6" t="s">
        <v>925</v>
      </c>
      <c r="I673" s="6" t="s">
        <v>927</v>
      </c>
      <c r="J673" s="6" t="s">
        <v>926</v>
      </c>
      <c r="K673" s="6" t="s">
        <v>945</v>
      </c>
      <c r="L673" s="6" t="s">
        <v>928</v>
      </c>
      <c r="M673" s="6" t="s">
        <v>929</v>
      </c>
      <c r="N673" s="6"/>
      <c r="O673" s="6"/>
      <c r="P673" s="6"/>
      <c r="V673" s="11"/>
    </row>
    <row r="674" spans="1:22" x14ac:dyDescent="0.25">
      <c r="A674" s="5" t="s">
        <v>922</v>
      </c>
      <c r="B674" s="6" t="s">
        <v>32</v>
      </c>
      <c r="C674" s="7">
        <v>3.3</v>
      </c>
      <c r="D674" s="16" t="s">
        <v>967</v>
      </c>
      <c r="E674" s="6"/>
      <c r="F674" s="6" t="s">
        <v>955</v>
      </c>
      <c r="G674" s="6" t="s">
        <v>924</v>
      </c>
      <c r="H674" s="6" t="s">
        <v>925</v>
      </c>
      <c r="I674" s="6" t="s">
        <v>927</v>
      </c>
      <c r="J674" s="6" t="s">
        <v>926</v>
      </c>
      <c r="K674" s="6" t="s">
        <v>945</v>
      </c>
      <c r="L674" s="6" t="s">
        <v>928</v>
      </c>
      <c r="M674" s="6" t="s">
        <v>929</v>
      </c>
      <c r="N674" s="6"/>
      <c r="O674" s="6"/>
      <c r="P674" s="6"/>
      <c r="V674" s="11"/>
    </row>
    <row r="675" spans="1:22" ht="45" x14ac:dyDescent="0.25">
      <c r="A675" s="5" t="s">
        <v>922</v>
      </c>
      <c r="B675" s="6" t="s">
        <v>38</v>
      </c>
      <c r="C675" s="7" t="s">
        <v>118</v>
      </c>
      <c r="D675" s="16" t="s">
        <v>968</v>
      </c>
      <c r="E675" s="6"/>
      <c r="F675" s="6" t="s">
        <v>955</v>
      </c>
      <c r="G675" s="6" t="s">
        <v>924</v>
      </c>
      <c r="H675" s="6" t="s">
        <v>925</v>
      </c>
      <c r="I675" s="6" t="s">
        <v>927</v>
      </c>
      <c r="J675" s="6" t="s">
        <v>926</v>
      </c>
      <c r="K675" s="6" t="s">
        <v>945</v>
      </c>
      <c r="L675" s="6" t="s">
        <v>928</v>
      </c>
      <c r="M675" s="6" t="s">
        <v>929</v>
      </c>
      <c r="N675" s="6"/>
      <c r="O675" s="6"/>
      <c r="P675" s="6"/>
      <c r="V675" s="11"/>
    </row>
    <row r="676" spans="1:22" ht="45" x14ac:dyDescent="0.25">
      <c r="A676" s="5" t="s">
        <v>922</v>
      </c>
      <c r="B676" s="6" t="s">
        <v>38</v>
      </c>
      <c r="C676" s="7" t="s">
        <v>119</v>
      </c>
      <c r="D676" s="16" t="s">
        <v>969</v>
      </c>
      <c r="E676" s="6"/>
      <c r="F676" s="6" t="s">
        <v>955</v>
      </c>
      <c r="G676" s="6" t="s">
        <v>924</v>
      </c>
      <c r="H676" s="6" t="s">
        <v>925</v>
      </c>
      <c r="I676" s="6" t="s">
        <v>927</v>
      </c>
      <c r="J676" s="6" t="s">
        <v>926</v>
      </c>
      <c r="K676" s="6" t="s">
        <v>945</v>
      </c>
      <c r="L676" s="6" t="s">
        <v>928</v>
      </c>
      <c r="M676" s="6" t="s">
        <v>929</v>
      </c>
      <c r="N676" s="6"/>
      <c r="O676" s="6"/>
      <c r="P676" s="6"/>
      <c r="V676" s="11"/>
    </row>
    <row r="677" spans="1:22" ht="45" x14ac:dyDescent="0.25">
      <c r="A677" s="5" t="s">
        <v>922</v>
      </c>
      <c r="B677" s="6" t="s">
        <v>38</v>
      </c>
      <c r="C677" s="7" t="s">
        <v>359</v>
      </c>
      <c r="D677" s="16" t="s">
        <v>970</v>
      </c>
      <c r="E677" s="6"/>
      <c r="F677" s="6" t="s">
        <v>955</v>
      </c>
      <c r="G677" s="6" t="s">
        <v>924</v>
      </c>
      <c r="H677" s="6" t="s">
        <v>925</v>
      </c>
      <c r="I677" s="6" t="s">
        <v>927</v>
      </c>
      <c r="J677" s="6" t="s">
        <v>926</v>
      </c>
      <c r="K677" s="6" t="s">
        <v>945</v>
      </c>
      <c r="L677" s="6" t="s">
        <v>928</v>
      </c>
      <c r="M677" s="6" t="s">
        <v>929</v>
      </c>
      <c r="N677" s="6"/>
      <c r="O677" s="6"/>
      <c r="P677" s="6"/>
      <c r="V677" s="11"/>
    </row>
    <row r="678" spans="1:22" ht="30" hidden="1" x14ac:dyDescent="0.25">
      <c r="A678" s="5" t="s">
        <v>922</v>
      </c>
      <c r="B678" s="6" t="s">
        <v>149</v>
      </c>
      <c r="C678" s="7">
        <v>3</v>
      </c>
      <c r="D678" s="16" t="s">
        <v>971</v>
      </c>
      <c r="E678" s="6"/>
      <c r="F678" s="6" t="s">
        <v>955</v>
      </c>
      <c r="G678" s="6" t="s">
        <v>924</v>
      </c>
      <c r="H678" s="6" t="s">
        <v>925</v>
      </c>
      <c r="I678" s="6" t="s">
        <v>927</v>
      </c>
      <c r="J678" s="6" t="s">
        <v>926</v>
      </c>
      <c r="K678" s="6" t="s">
        <v>945</v>
      </c>
      <c r="L678" s="6" t="s">
        <v>928</v>
      </c>
      <c r="M678" s="6" t="s">
        <v>929</v>
      </c>
      <c r="N678" s="6"/>
      <c r="O678" s="6"/>
      <c r="P678" s="6"/>
      <c r="V678" s="11" t="s">
        <v>1423</v>
      </c>
    </row>
    <row r="679" spans="1:22" x14ac:dyDescent="0.25">
      <c r="A679" s="5" t="s">
        <v>922</v>
      </c>
      <c r="B679" s="6" t="s">
        <v>23</v>
      </c>
      <c r="C679" s="7">
        <v>4</v>
      </c>
      <c r="D679" s="16" t="s">
        <v>972</v>
      </c>
      <c r="E679" s="20"/>
      <c r="F679" s="6" t="s">
        <v>925</v>
      </c>
      <c r="G679" s="6" t="s">
        <v>924</v>
      </c>
      <c r="H679" s="6"/>
      <c r="I679" s="6"/>
      <c r="J679" s="6"/>
      <c r="K679" s="6" t="s">
        <v>929</v>
      </c>
      <c r="L679" s="6"/>
      <c r="M679" s="6"/>
      <c r="N679" s="6"/>
      <c r="O679" s="6"/>
      <c r="P679" s="6"/>
      <c r="V679" s="11"/>
    </row>
    <row r="680" spans="1:22" ht="30" x14ac:dyDescent="0.25">
      <c r="A680" s="5" t="s">
        <v>922</v>
      </c>
      <c r="B680" s="6" t="s">
        <v>32</v>
      </c>
      <c r="C680" s="7">
        <v>4.0999999999999996</v>
      </c>
      <c r="D680" s="16" t="s">
        <v>973</v>
      </c>
      <c r="E680" s="6"/>
      <c r="F680" s="6" t="s">
        <v>925</v>
      </c>
      <c r="G680" s="6" t="s">
        <v>924</v>
      </c>
      <c r="H680" s="6"/>
      <c r="I680" s="6"/>
      <c r="J680" s="6"/>
      <c r="K680" s="6" t="s">
        <v>929</v>
      </c>
      <c r="L680" s="6"/>
      <c r="M680" s="6"/>
      <c r="N680" s="6"/>
      <c r="O680" s="6"/>
      <c r="P680" s="6"/>
      <c r="V680" s="11"/>
    </row>
    <row r="681" spans="1:22" ht="30" x14ac:dyDescent="0.25">
      <c r="A681" s="5" t="s">
        <v>922</v>
      </c>
      <c r="B681" s="6" t="s">
        <v>38</v>
      </c>
      <c r="C681" s="7" t="s">
        <v>134</v>
      </c>
      <c r="D681" s="16" t="s">
        <v>974</v>
      </c>
      <c r="E681" s="6"/>
      <c r="F681" s="6" t="s">
        <v>925</v>
      </c>
      <c r="G681" s="6" t="s">
        <v>924</v>
      </c>
      <c r="H681" s="6"/>
      <c r="I681" s="6"/>
      <c r="J681" s="6"/>
      <c r="K681" s="6" t="s">
        <v>929</v>
      </c>
      <c r="L681" s="6"/>
      <c r="M681" s="6"/>
      <c r="N681" s="6"/>
      <c r="O681" s="6"/>
      <c r="P681" s="6"/>
      <c r="V681" s="11"/>
    </row>
    <row r="682" spans="1:22" ht="45" x14ac:dyDescent="0.25">
      <c r="A682" s="5" t="s">
        <v>922</v>
      </c>
      <c r="B682" s="6" t="s">
        <v>38</v>
      </c>
      <c r="C682" s="7" t="s">
        <v>135</v>
      </c>
      <c r="D682" s="16" t="s">
        <v>975</v>
      </c>
      <c r="E682" s="6"/>
      <c r="F682" s="6" t="s">
        <v>925</v>
      </c>
      <c r="G682" s="6" t="s">
        <v>924</v>
      </c>
      <c r="H682" s="6"/>
      <c r="I682" s="6"/>
      <c r="J682" s="6"/>
      <c r="K682" s="6" t="s">
        <v>929</v>
      </c>
      <c r="L682" s="6"/>
      <c r="M682" s="6"/>
      <c r="N682" s="6"/>
      <c r="O682" s="6"/>
      <c r="P682" s="6"/>
      <c r="V682" s="11"/>
    </row>
    <row r="683" spans="1:22" ht="30" x14ac:dyDescent="0.25">
      <c r="A683" s="5" t="s">
        <v>922</v>
      </c>
      <c r="B683" s="6" t="s">
        <v>38</v>
      </c>
      <c r="C683" s="7" t="s">
        <v>136</v>
      </c>
      <c r="D683" s="16" t="s">
        <v>976</v>
      </c>
      <c r="E683" s="6"/>
      <c r="F683" s="6" t="s">
        <v>925</v>
      </c>
      <c r="G683" s="6" t="s">
        <v>924</v>
      </c>
      <c r="H683" s="6"/>
      <c r="I683" s="6"/>
      <c r="J683" s="6"/>
      <c r="K683" s="6" t="s">
        <v>929</v>
      </c>
      <c r="L683" s="6"/>
      <c r="M683" s="6"/>
      <c r="N683" s="6"/>
      <c r="O683" s="6"/>
      <c r="P683" s="6"/>
      <c r="V683" s="11"/>
    </row>
    <row r="684" spans="1:22" ht="30" x14ac:dyDescent="0.25">
      <c r="A684" s="5" t="s">
        <v>922</v>
      </c>
      <c r="B684" s="6" t="s">
        <v>32</v>
      </c>
      <c r="C684" s="7">
        <v>4.2</v>
      </c>
      <c r="D684" s="16" t="s">
        <v>977</v>
      </c>
      <c r="E684" s="6"/>
      <c r="F684" s="6" t="s">
        <v>925</v>
      </c>
      <c r="G684" s="6" t="s">
        <v>924</v>
      </c>
      <c r="H684" s="6"/>
      <c r="I684" s="6"/>
      <c r="J684" s="6"/>
      <c r="K684" s="6" t="s">
        <v>929</v>
      </c>
      <c r="L684" s="6"/>
      <c r="M684" s="6"/>
      <c r="N684" s="6"/>
      <c r="O684" s="6"/>
      <c r="P684" s="6"/>
      <c r="V684" s="11"/>
    </row>
    <row r="685" spans="1:22" ht="60" x14ac:dyDescent="0.25">
      <c r="A685" s="5" t="s">
        <v>922</v>
      </c>
      <c r="B685" s="6" t="s">
        <v>38</v>
      </c>
      <c r="C685" s="7" t="s">
        <v>142</v>
      </c>
      <c r="D685" s="16" t="s">
        <v>978</v>
      </c>
      <c r="E685" s="6"/>
      <c r="F685" s="6" t="s">
        <v>925</v>
      </c>
      <c r="G685" s="6" t="s">
        <v>924</v>
      </c>
      <c r="H685" s="6"/>
      <c r="I685" s="6"/>
      <c r="J685" s="6"/>
      <c r="K685" s="6" t="s">
        <v>929</v>
      </c>
      <c r="L685" s="6"/>
      <c r="M685" s="6"/>
      <c r="N685" s="6"/>
      <c r="O685" s="6"/>
      <c r="P685" s="6"/>
      <c r="V685" s="11"/>
    </row>
    <row r="686" spans="1:22" ht="30" x14ac:dyDescent="0.25">
      <c r="A686" s="5" t="s">
        <v>922</v>
      </c>
      <c r="B686" s="6" t="s">
        <v>38</v>
      </c>
      <c r="C686" s="7" t="s">
        <v>143</v>
      </c>
      <c r="D686" s="16" t="s">
        <v>979</v>
      </c>
      <c r="E686" s="6"/>
      <c r="F686" s="6" t="s">
        <v>925</v>
      </c>
      <c r="G686" s="6" t="s">
        <v>924</v>
      </c>
      <c r="H686" s="6"/>
      <c r="I686" s="6"/>
      <c r="J686" s="6"/>
      <c r="K686" s="6" t="s">
        <v>929</v>
      </c>
      <c r="L686" s="6"/>
      <c r="M686" s="6"/>
      <c r="N686" s="6"/>
      <c r="O686" s="6"/>
      <c r="P686" s="6"/>
      <c r="V686" s="11"/>
    </row>
    <row r="687" spans="1:22" hidden="1" x14ac:dyDescent="0.25">
      <c r="A687" s="5" t="s">
        <v>922</v>
      </c>
      <c r="B687" s="6" t="s">
        <v>149</v>
      </c>
      <c r="C687" s="7">
        <v>4</v>
      </c>
      <c r="D687" s="16" t="s">
        <v>980</v>
      </c>
      <c r="E687" s="6"/>
      <c r="F687" s="6" t="s">
        <v>925</v>
      </c>
      <c r="G687" s="6" t="s">
        <v>924</v>
      </c>
      <c r="H687" s="6"/>
      <c r="I687" s="6"/>
      <c r="J687" s="6"/>
      <c r="K687" s="6" t="s">
        <v>929</v>
      </c>
      <c r="L687" s="6"/>
      <c r="M687" s="6"/>
      <c r="N687" s="6"/>
      <c r="O687" s="6"/>
      <c r="P687" s="6"/>
      <c r="V687" s="11" t="s">
        <v>1424</v>
      </c>
    </row>
    <row r="688" spans="1:22" x14ac:dyDescent="0.25">
      <c r="A688" s="5" t="s">
        <v>922</v>
      </c>
      <c r="B688" s="6" t="s">
        <v>23</v>
      </c>
      <c r="C688" s="7">
        <v>5</v>
      </c>
      <c r="D688" s="16" t="s">
        <v>981</v>
      </c>
      <c r="E688" s="20"/>
      <c r="F688" s="6" t="s">
        <v>955</v>
      </c>
      <c r="G688" s="6" t="s">
        <v>925</v>
      </c>
      <c r="H688" s="6"/>
      <c r="I688" s="6"/>
      <c r="J688" s="6"/>
      <c r="K688" s="6" t="s">
        <v>945</v>
      </c>
      <c r="L688" s="6" t="s">
        <v>929</v>
      </c>
      <c r="M688" s="6" t="s">
        <v>928</v>
      </c>
      <c r="N688" s="6"/>
      <c r="O688" s="6"/>
      <c r="P688" s="6"/>
      <c r="V688" s="11"/>
    </row>
    <row r="689" spans="1:22" x14ac:dyDescent="0.25">
      <c r="A689" s="5" t="s">
        <v>922</v>
      </c>
      <c r="B689" s="6" t="s">
        <v>32</v>
      </c>
      <c r="C689" s="7">
        <v>5.0999999999999996</v>
      </c>
      <c r="D689" s="16" t="s">
        <v>982</v>
      </c>
      <c r="E689" s="20"/>
      <c r="F689" s="6" t="s">
        <v>955</v>
      </c>
      <c r="G689" s="6" t="s">
        <v>925</v>
      </c>
      <c r="H689" s="6"/>
      <c r="I689" s="6"/>
      <c r="J689" s="6"/>
      <c r="K689" s="6" t="s">
        <v>945</v>
      </c>
      <c r="L689" s="6" t="s">
        <v>929</v>
      </c>
      <c r="M689" s="6" t="s">
        <v>928</v>
      </c>
      <c r="N689" s="6"/>
      <c r="O689" s="6"/>
      <c r="P689" s="6"/>
      <c r="V689" s="11"/>
    </row>
    <row r="690" spans="1:22" ht="75" x14ac:dyDescent="0.25">
      <c r="A690" s="5" t="s">
        <v>922</v>
      </c>
      <c r="B690" s="6" t="s">
        <v>38</v>
      </c>
      <c r="C690" s="7" t="s">
        <v>399</v>
      </c>
      <c r="D690" s="16" t="s">
        <v>983</v>
      </c>
      <c r="E690" s="20"/>
      <c r="F690" s="6" t="s">
        <v>955</v>
      </c>
      <c r="G690" s="6" t="s">
        <v>925</v>
      </c>
      <c r="H690" s="6"/>
      <c r="I690" s="6"/>
      <c r="J690" s="6"/>
      <c r="K690" s="6" t="s">
        <v>945</v>
      </c>
      <c r="L690" s="6" t="s">
        <v>929</v>
      </c>
      <c r="M690" s="6" t="s">
        <v>928</v>
      </c>
      <c r="N690" s="6"/>
      <c r="O690" s="6"/>
      <c r="P690" s="6"/>
      <c r="V690" s="11"/>
    </row>
    <row r="691" spans="1:22" ht="60" x14ac:dyDescent="0.25">
      <c r="A691" s="5" t="s">
        <v>922</v>
      </c>
      <c r="B691" s="6" t="s">
        <v>38</v>
      </c>
      <c r="C691" s="7" t="s">
        <v>400</v>
      </c>
      <c r="D691" s="16" t="s">
        <v>984</v>
      </c>
      <c r="E691" s="20"/>
      <c r="F691" s="6" t="s">
        <v>955</v>
      </c>
      <c r="G691" s="6" t="s">
        <v>925</v>
      </c>
      <c r="H691" s="6"/>
      <c r="I691" s="6"/>
      <c r="J691" s="6"/>
      <c r="K691" s="6" t="s">
        <v>945</v>
      </c>
      <c r="L691" s="6" t="s">
        <v>929</v>
      </c>
      <c r="M691" s="6" t="s">
        <v>928</v>
      </c>
      <c r="N691" s="6"/>
      <c r="O691" s="6"/>
      <c r="P691" s="6"/>
      <c r="V691" s="11"/>
    </row>
    <row r="692" spans="1:22" ht="30" x14ac:dyDescent="0.25">
      <c r="A692" s="5" t="s">
        <v>922</v>
      </c>
      <c r="B692" s="6" t="s">
        <v>38</v>
      </c>
      <c r="C692" s="7" t="s">
        <v>401</v>
      </c>
      <c r="D692" s="16" t="s">
        <v>985</v>
      </c>
      <c r="E692" s="20"/>
      <c r="F692" s="6" t="s">
        <v>955</v>
      </c>
      <c r="G692" s="6" t="s">
        <v>925</v>
      </c>
      <c r="H692" s="6"/>
      <c r="I692" s="6"/>
      <c r="J692" s="6"/>
      <c r="K692" s="6" t="s">
        <v>945</v>
      </c>
      <c r="L692" s="6" t="s">
        <v>929</v>
      </c>
      <c r="M692" s="6" t="s">
        <v>928</v>
      </c>
      <c r="N692" s="6"/>
      <c r="O692" s="6"/>
      <c r="P692" s="6"/>
      <c r="V692" s="11"/>
    </row>
    <row r="693" spans="1:22" ht="30" x14ac:dyDescent="0.25">
      <c r="A693" s="5" t="s">
        <v>922</v>
      </c>
      <c r="B693" s="6" t="s">
        <v>32</v>
      </c>
      <c r="C693" s="7">
        <v>5.2</v>
      </c>
      <c r="D693" s="16" t="s">
        <v>986</v>
      </c>
      <c r="E693" s="20"/>
      <c r="F693" s="6" t="s">
        <v>955</v>
      </c>
      <c r="G693" s="6" t="s">
        <v>925</v>
      </c>
      <c r="H693" s="6"/>
      <c r="I693" s="6"/>
      <c r="J693" s="6"/>
      <c r="K693" s="6" t="s">
        <v>945</v>
      </c>
      <c r="L693" s="6" t="s">
        <v>929</v>
      </c>
      <c r="M693" s="6" t="s">
        <v>928</v>
      </c>
      <c r="N693" s="6"/>
      <c r="O693" s="6"/>
      <c r="P693" s="6"/>
      <c r="V693" s="11"/>
    </row>
    <row r="694" spans="1:22" ht="45" x14ac:dyDescent="0.25">
      <c r="A694" s="5" t="s">
        <v>922</v>
      </c>
      <c r="B694" s="6" t="s">
        <v>38</v>
      </c>
      <c r="C694" s="7" t="s">
        <v>654</v>
      </c>
      <c r="D694" s="16" t="s">
        <v>987</v>
      </c>
      <c r="E694" s="20"/>
      <c r="F694" s="6" t="s">
        <v>955</v>
      </c>
      <c r="G694" s="6" t="s">
        <v>925</v>
      </c>
      <c r="H694" s="6"/>
      <c r="I694" s="6"/>
      <c r="J694" s="6"/>
      <c r="K694" s="6" t="s">
        <v>945</v>
      </c>
      <c r="L694" s="6" t="s">
        <v>929</v>
      </c>
      <c r="M694" s="6" t="s">
        <v>928</v>
      </c>
      <c r="N694" s="6"/>
      <c r="O694" s="6"/>
      <c r="P694" s="6"/>
      <c r="V694" s="11"/>
    </row>
    <row r="695" spans="1:22" ht="30" x14ac:dyDescent="0.25">
      <c r="A695" s="5" t="s">
        <v>922</v>
      </c>
      <c r="B695" s="6" t="s">
        <v>38</v>
      </c>
      <c r="C695" s="7" t="s">
        <v>656</v>
      </c>
      <c r="D695" s="16" t="s">
        <v>988</v>
      </c>
      <c r="E695" s="6" t="s">
        <v>457</v>
      </c>
      <c r="F695" s="6" t="s">
        <v>955</v>
      </c>
      <c r="G695" s="6" t="s">
        <v>925</v>
      </c>
      <c r="H695" s="6"/>
      <c r="I695" s="6"/>
      <c r="J695" s="6"/>
      <c r="K695" s="6" t="s">
        <v>945</v>
      </c>
      <c r="L695" s="6" t="s">
        <v>929</v>
      </c>
      <c r="M695" s="6" t="s">
        <v>928</v>
      </c>
      <c r="N695" s="6"/>
      <c r="O695" s="6"/>
      <c r="P695" s="6"/>
      <c r="V695" s="11"/>
    </row>
    <row r="696" spans="1:22" ht="60" x14ac:dyDescent="0.25">
      <c r="A696" s="5" t="s">
        <v>922</v>
      </c>
      <c r="B696" s="6" t="s">
        <v>38</v>
      </c>
      <c r="C696" s="7" t="s">
        <v>658</v>
      </c>
      <c r="D696" s="16" t="s">
        <v>989</v>
      </c>
      <c r="E696" s="6"/>
      <c r="F696" s="6" t="s">
        <v>955</v>
      </c>
      <c r="G696" s="6" t="s">
        <v>925</v>
      </c>
      <c r="H696" s="6"/>
      <c r="I696" s="6"/>
      <c r="J696" s="6"/>
      <c r="K696" s="6" t="s">
        <v>945</v>
      </c>
      <c r="L696" s="6" t="s">
        <v>929</v>
      </c>
      <c r="M696" s="6" t="s">
        <v>928</v>
      </c>
      <c r="N696" s="6"/>
      <c r="O696" s="6"/>
      <c r="P696" s="6"/>
      <c r="V696" s="11"/>
    </row>
    <row r="697" spans="1:22" x14ac:dyDescent="0.25">
      <c r="A697" s="5" t="s">
        <v>922</v>
      </c>
      <c r="B697" s="6" t="s">
        <v>32</v>
      </c>
      <c r="C697" s="7">
        <v>5.3</v>
      </c>
      <c r="D697" s="16" t="s">
        <v>990</v>
      </c>
      <c r="E697" s="6"/>
      <c r="F697" s="6" t="s">
        <v>955</v>
      </c>
      <c r="G697" s="6" t="s">
        <v>925</v>
      </c>
      <c r="H697" s="6"/>
      <c r="I697" s="6"/>
      <c r="J697" s="6"/>
      <c r="K697" s="6" t="s">
        <v>945</v>
      </c>
      <c r="L697" s="6" t="s">
        <v>929</v>
      </c>
      <c r="M697" s="6" t="s">
        <v>928</v>
      </c>
      <c r="N697" s="6"/>
      <c r="O697" s="6"/>
      <c r="P697" s="6"/>
      <c r="V697" s="11"/>
    </row>
    <row r="698" spans="1:22" ht="45" x14ac:dyDescent="0.25">
      <c r="A698" s="5" t="s">
        <v>922</v>
      </c>
      <c r="B698" s="6" t="s">
        <v>38</v>
      </c>
      <c r="C698" s="7" t="s">
        <v>663</v>
      </c>
      <c r="D698" s="16" t="s">
        <v>991</v>
      </c>
      <c r="E698" s="6"/>
      <c r="F698" s="6" t="s">
        <v>955</v>
      </c>
      <c r="G698" s="6" t="s">
        <v>925</v>
      </c>
      <c r="H698" s="6"/>
      <c r="I698" s="6"/>
      <c r="J698" s="6"/>
      <c r="K698" s="6" t="s">
        <v>945</v>
      </c>
      <c r="L698" s="6" t="s">
        <v>929</v>
      </c>
      <c r="M698" s="6" t="s">
        <v>928</v>
      </c>
      <c r="N698" s="6"/>
      <c r="O698" s="6"/>
      <c r="P698" s="6"/>
      <c r="V698" s="11"/>
    </row>
    <row r="699" spans="1:22" ht="45" x14ac:dyDescent="0.25">
      <c r="A699" s="5" t="s">
        <v>922</v>
      </c>
      <c r="B699" s="6" t="s">
        <v>38</v>
      </c>
      <c r="C699" s="7" t="s">
        <v>665</v>
      </c>
      <c r="D699" s="16" t="s">
        <v>992</v>
      </c>
      <c r="E699" s="20"/>
      <c r="F699" s="6" t="s">
        <v>955</v>
      </c>
      <c r="G699" s="6" t="s">
        <v>925</v>
      </c>
      <c r="H699" s="6"/>
      <c r="I699" s="6"/>
      <c r="J699" s="6"/>
      <c r="K699" s="6" t="s">
        <v>945</v>
      </c>
      <c r="L699" s="6" t="s">
        <v>929</v>
      </c>
      <c r="M699" s="6" t="s">
        <v>928</v>
      </c>
      <c r="N699" s="6"/>
      <c r="O699" s="6"/>
      <c r="P699" s="6"/>
      <c r="V699" s="11"/>
    </row>
    <row r="700" spans="1:22" ht="30" x14ac:dyDescent="0.25">
      <c r="A700" s="5" t="s">
        <v>922</v>
      </c>
      <c r="B700" s="6" t="s">
        <v>38</v>
      </c>
      <c r="C700" s="7" t="s">
        <v>667</v>
      </c>
      <c r="D700" s="16" t="s">
        <v>993</v>
      </c>
      <c r="E700" s="6"/>
      <c r="F700" s="6" t="s">
        <v>955</v>
      </c>
      <c r="G700" s="6" t="s">
        <v>925</v>
      </c>
      <c r="H700" s="6"/>
      <c r="I700" s="6"/>
      <c r="J700" s="6"/>
      <c r="K700" s="6" t="s">
        <v>945</v>
      </c>
      <c r="L700" s="6" t="s">
        <v>929</v>
      </c>
      <c r="M700" s="6" t="s">
        <v>928</v>
      </c>
      <c r="N700" s="6"/>
      <c r="O700" s="6"/>
      <c r="P700" s="6"/>
      <c r="V700" s="11"/>
    </row>
    <row r="701" spans="1:22" hidden="1" x14ac:dyDescent="0.25">
      <c r="A701" s="5" t="s">
        <v>922</v>
      </c>
      <c r="B701" s="6" t="s">
        <v>149</v>
      </c>
      <c r="C701" s="7">
        <v>5</v>
      </c>
      <c r="D701" s="16" t="s">
        <v>994</v>
      </c>
      <c r="E701" s="6"/>
      <c r="F701" s="6" t="s">
        <v>955</v>
      </c>
      <c r="G701" s="6" t="s">
        <v>925</v>
      </c>
      <c r="H701" s="6"/>
      <c r="I701" s="6"/>
      <c r="J701" s="6"/>
      <c r="K701" s="6" t="s">
        <v>945</v>
      </c>
      <c r="L701" s="6" t="s">
        <v>929</v>
      </c>
      <c r="M701" s="6" t="s">
        <v>928</v>
      </c>
      <c r="N701" s="6"/>
      <c r="O701" s="6"/>
      <c r="P701" s="6"/>
      <c r="V701" s="11" t="s">
        <v>1425</v>
      </c>
    </row>
    <row r="702" spans="1:22" x14ac:dyDescent="0.25">
      <c r="A702" s="5" t="s">
        <v>922</v>
      </c>
      <c r="B702" s="6" t="s">
        <v>23</v>
      </c>
      <c r="C702" s="7">
        <v>6</v>
      </c>
      <c r="D702" s="16" t="s">
        <v>995</v>
      </c>
      <c r="E702" s="6"/>
      <c r="F702" s="6" t="s">
        <v>955</v>
      </c>
      <c r="G702" s="6" t="s">
        <v>924</v>
      </c>
      <c r="H702" s="6"/>
      <c r="I702" s="6"/>
      <c r="J702" s="6"/>
      <c r="K702" s="6" t="s">
        <v>945</v>
      </c>
      <c r="L702" s="6" t="s">
        <v>928</v>
      </c>
      <c r="M702" s="6"/>
      <c r="N702" s="6"/>
      <c r="O702" s="6"/>
      <c r="P702" s="6"/>
      <c r="V702" s="11"/>
    </row>
    <row r="703" spans="1:22" x14ac:dyDescent="0.25">
      <c r="A703" s="5" t="s">
        <v>922</v>
      </c>
      <c r="B703" s="6" t="s">
        <v>32</v>
      </c>
      <c r="C703" s="7">
        <v>6.1</v>
      </c>
      <c r="D703" s="16" t="s">
        <v>996</v>
      </c>
      <c r="E703" s="20"/>
      <c r="F703" s="6" t="s">
        <v>955</v>
      </c>
      <c r="G703" s="6" t="s">
        <v>924</v>
      </c>
      <c r="H703" s="6"/>
      <c r="I703" s="6"/>
      <c r="J703" s="6"/>
      <c r="K703" s="6" t="s">
        <v>945</v>
      </c>
      <c r="L703" s="6" t="s">
        <v>928</v>
      </c>
      <c r="M703" s="6"/>
      <c r="N703" s="6"/>
      <c r="O703" s="6"/>
      <c r="P703" s="6"/>
      <c r="V703" s="11"/>
    </row>
    <row r="704" spans="1:22" ht="60" x14ac:dyDescent="0.25">
      <c r="A704" s="5" t="s">
        <v>922</v>
      </c>
      <c r="B704" s="6" t="s">
        <v>38</v>
      </c>
      <c r="C704" s="7" t="s">
        <v>997</v>
      </c>
      <c r="D704" s="16" t="s">
        <v>998</v>
      </c>
      <c r="E704" s="6"/>
      <c r="F704" s="6" t="s">
        <v>955</v>
      </c>
      <c r="G704" s="6" t="s">
        <v>924</v>
      </c>
      <c r="H704" s="6"/>
      <c r="I704" s="6"/>
      <c r="J704" s="6"/>
      <c r="K704" s="6" t="s">
        <v>945</v>
      </c>
      <c r="L704" s="6" t="s">
        <v>928</v>
      </c>
      <c r="M704" s="6"/>
      <c r="N704" s="6"/>
      <c r="O704" s="6"/>
      <c r="P704" s="6"/>
      <c r="V704" s="11"/>
    </row>
    <row r="705" spans="1:22" ht="30" x14ac:dyDescent="0.25">
      <c r="A705" s="5" t="s">
        <v>922</v>
      </c>
      <c r="B705" s="6" t="s">
        <v>38</v>
      </c>
      <c r="C705" s="7" t="s">
        <v>999</v>
      </c>
      <c r="D705" s="16" t="s">
        <v>1000</v>
      </c>
      <c r="E705" s="6"/>
      <c r="F705" s="6" t="s">
        <v>955</v>
      </c>
      <c r="G705" s="6" t="s">
        <v>924</v>
      </c>
      <c r="H705" s="6"/>
      <c r="I705" s="6"/>
      <c r="J705" s="6"/>
      <c r="K705" s="6" t="s">
        <v>945</v>
      </c>
      <c r="L705" s="6" t="s">
        <v>928</v>
      </c>
      <c r="M705" s="6"/>
      <c r="N705" s="6"/>
      <c r="O705" s="6"/>
      <c r="P705" s="6"/>
      <c r="V705" s="11"/>
    </row>
    <row r="706" spans="1:22" ht="60" x14ac:dyDescent="0.25">
      <c r="A706" s="5" t="s">
        <v>922</v>
      </c>
      <c r="B706" s="6" t="s">
        <v>38</v>
      </c>
      <c r="C706" s="7" t="s">
        <v>1001</v>
      </c>
      <c r="D706" s="16" t="s">
        <v>1002</v>
      </c>
      <c r="E706" s="6"/>
      <c r="F706" s="6" t="s">
        <v>955</v>
      </c>
      <c r="G706" s="6" t="s">
        <v>924</v>
      </c>
      <c r="H706" s="6"/>
      <c r="I706" s="6"/>
      <c r="J706" s="6"/>
      <c r="K706" s="6" t="s">
        <v>945</v>
      </c>
      <c r="L706" s="6" t="s">
        <v>928</v>
      </c>
      <c r="M706" s="6"/>
      <c r="N706" s="6"/>
      <c r="O706" s="6"/>
      <c r="P706" s="6"/>
      <c r="V706" s="11"/>
    </row>
    <row r="707" spans="1:22" x14ac:dyDescent="0.25">
      <c r="A707" s="5" t="s">
        <v>922</v>
      </c>
      <c r="B707" s="6" t="s">
        <v>38</v>
      </c>
      <c r="C707" s="7" t="s">
        <v>1003</v>
      </c>
      <c r="D707" s="16" t="s">
        <v>1004</v>
      </c>
      <c r="E707" s="6"/>
      <c r="F707" s="6" t="s">
        <v>955</v>
      </c>
      <c r="G707" s="6" t="s">
        <v>924</v>
      </c>
      <c r="H707" s="6"/>
      <c r="I707" s="6"/>
      <c r="J707" s="6"/>
      <c r="K707" s="6" t="s">
        <v>945</v>
      </c>
      <c r="L707" s="6" t="s">
        <v>928</v>
      </c>
      <c r="M707" s="6"/>
      <c r="N707" s="6"/>
      <c r="O707" s="6"/>
      <c r="P707" s="6"/>
      <c r="V707" s="11"/>
    </row>
    <row r="708" spans="1:22" ht="45" x14ac:dyDescent="0.25">
      <c r="A708" s="5" t="s">
        <v>922</v>
      </c>
      <c r="B708" s="6" t="s">
        <v>38</v>
      </c>
      <c r="C708" s="7" t="s">
        <v>1005</v>
      </c>
      <c r="D708" s="16" t="s">
        <v>1006</v>
      </c>
      <c r="E708" s="6"/>
      <c r="F708" s="6" t="s">
        <v>955</v>
      </c>
      <c r="G708" s="6" t="s">
        <v>924</v>
      </c>
      <c r="H708" s="6"/>
      <c r="I708" s="6"/>
      <c r="J708" s="6"/>
      <c r="K708" s="6" t="s">
        <v>945</v>
      </c>
      <c r="L708" s="6" t="s">
        <v>928</v>
      </c>
      <c r="M708" s="6"/>
      <c r="N708" s="6"/>
      <c r="O708" s="6"/>
      <c r="P708" s="6"/>
      <c r="V708" s="11"/>
    </row>
    <row r="709" spans="1:22" ht="30" x14ac:dyDescent="0.25">
      <c r="A709" s="5" t="s">
        <v>922</v>
      </c>
      <c r="B709" s="6" t="s">
        <v>38</v>
      </c>
      <c r="C709" s="7" t="s">
        <v>1007</v>
      </c>
      <c r="D709" s="16" t="s">
        <v>1008</v>
      </c>
      <c r="E709" s="6"/>
      <c r="F709" s="6" t="s">
        <v>955</v>
      </c>
      <c r="G709" s="6" t="s">
        <v>924</v>
      </c>
      <c r="H709" s="6"/>
      <c r="I709" s="6"/>
      <c r="J709" s="6"/>
      <c r="K709" s="6" t="s">
        <v>945</v>
      </c>
      <c r="L709" s="6" t="s">
        <v>928</v>
      </c>
      <c r="M709" s="6"/>
      <c r="N709" s="6"/>
      <c r="O709" s="6"/>
      <c r="P709" s="6"/>
      <c r="V709" s="11"/>
    </row>
    <row r="710" spans="1:22" ht="30" x14ac:dyDescent="0.25">
      <c r="A710" s="5" t="s">
        <v>922</v>
      </c>
      <c r="B710" s="6" t="s">
        <v>32</v>
      </c>
      <c r="C710" s="7">
        <v>6.2</v>
      </c>
      <c r="D710" s="16" t="s">
        <v>1009</v>
      </c>
      <c r="E710" s="6"/>
      <c r="F710" s="6" t="s">
        <v>955</v>
      </c>
      <c r="G710" s="6" t="s">
        <v>924</v>
      </c>
      <c r="H710" s="6"/>
      <c r="I710" s="6"/>
      <c r="J710" s="6"/>
      <c r="K710" s="6" t="s">
        <v>945</v>
      </c>
      <c r="L710" s="6" t="s">
        <v>928</v>
      </c>
      <c r="M710" s="6"/>
      <c r="N710" s="6"/>
      <c r="O710" s="6"/>
      <c r="P710" s="6"/>
      <c r="V710" s="11"/>
    </row>
    <row r="711" spans="1:22" ht="45" x14ac:dyDescent="0.25">
      <c r="A711" s="5" t="s">
        <v>922</v>
      </c>
      <c r="B711" s="6" t="s">
        <v>38</v>
      </c>
      <c r="C711" s="7" t="s">
        <v>1010</v>
      </c>
      <c r="D711" s="16" t="s">
        <v>1011</v>
      </c>
      <c r="E711" s="6"/>
      <c r="F711" s="6" t="s">
        <v>955</v>
      </c>
      <c r="G711" s="6" t="s">
        <v>924</v>
      </c>
      <c r="H711" s="6"/>
      <c r="I711" s="6"/>
      <c r="J711" s="6"/>
      <c r="K711" s="6" t="s">
        <v>945</v>
      </c>
      <c r="L711" s="6" t="s">
        <v>928</v>
      </c>
      <c r="M711" s="6"/>
      <c r="N711" s="6"/>
      <c r="O711" s="6"/>
      <c r="P711" s="6"/>
      <c r="V711" s="11"/>
    </row>
    <row r="712" spans="1:22" ht="30" x14ac:dyDescent="0.25">
      <c r="A712" s="5" t="s">
        <v>922</v>
      </c>
      <c r="B712" s="6" t="s">
        <v>38</v>
      </c>
      <c r="C712" s="7" t="s">
        <v>1012</v>
      </c>
      <c r="D712" s="16" t="s">
        <v>1013</v>
      </c>
      <c r="E712" s="6"/>
      <c r="F712" s="6" t="s">
        <v>955</v>
      </c>
      <c r="G712" s="6" t="s">
        <v>924</v>
      </c>
      <c r="H712" s="6"/>
      <c r="I712" s="6"/>
      <c r="J712" s="6"/>
      <c r="K712" s="6" t="s">
        <v>945</v>
      </c>
      <c r="L712" s="6" t="s">
        <v>928</v>
      </c>
      <c r="M712" s="6"/>
      <c r="N712" s="6"/>
      <c r="O712" s="6"/>
      <c r="P712" s="6"/>
      <c r="V712" s="11"/>
    </row>
    <row r="713" spans="1:22" ht="45" x14ac:dyDescent="0.25">
      <c r="A713" s="5" t="s">
        <v>922</v>
      </c>
      <c r="B713" s="6" t="s">
        <v>38</v>
      </c>
      <c r="C713" s="7" t="s">
        <v>1014</v>
      </c>
      <c r="D713" s="16" t="s">
        <v>1015</v>
      </c>
      <c r="E713" s="6"/>
      <c r="F713" s="6" t="s">
        <v>955</v>
      </c>
      <c r="G713" s="6" t="s">
        <v>924</v>
      </c>
      <c r="H713" s="6"/>
      <c r="I713" s="6"/>
      <c r="J713" s="6"/>
      <c r="K713" s="6" t="s">
        <v>945</v>
      </c>
      <c r="L713" s="6" t="s">
        <v>928</v>
      </c>
      <c r="M713" s="6"/>
      <c r="N713" s="6"/>
      <c r="O713" s="6"/>
      <c r="P713" s="6"/>
      <c r="V713" s="11"/>
    </row>
    <row r="714" spans="1:22" ht="30" x14ac:dyDescent="0.25">
      <c r="A714" s="5" t="s">
        <v>922</v>
      </c>
      <c r="B714" s="6" t="s">
        <v>38</v>
      </c>
      <c r="C714" s="7" t="s">
        <v>1016</v>
      </c>
      <c r="D714" s="16" t="s">
        <v>1017</v>
      </c>
      <c r="E714" s="6"/>
      <c r="F714" s="6" t="s">
        <v>955</v>
      </c>
      <c r="G714" s="6" t="s">
        <v>924</v>
      </c>
      <c r="H714" s="6"/>
      <c r="I714" s="6"/>
      <c r="J714" s="6"/>
      <c r="K714" s="6" t="s">
        <v>945</v>
      </c>
      <c r="L714" s="6" t="s">
        <v>928</v>
      </c>
      <c r="M714" s="6"/>
      <c r="N714" s="6"/>
      <c r="O714" s="6"/>
      <c r="P714" s="6"/>
      <c r="V714" s="11"/>
    </row>
    <row r="715" spans="1:22" ht="30" hidden="1" x14ac:dyDescent="0.25">
      <c r="A715" s="5" t="s">
        <v>922</v>
      </c>
      <c r="B715" s="6" t="s">
        <v>149</v>
      </c>
      <c r="C715" s="7">
        <v>6</v>
      </c>
      <c r="D715" s="16" t="s">
        <v>1018</v>
      </c>
      <c r="E715" s="6"/>
      <c r="F715" s="6" t="s">
        <v>955</v>
      </c>
      <c r="G715" s="6" t="s">
        <v>924</v>
      </c>
      <c r="H715" s="6"/>
      <c r="I715" s="6"/>
      <c r="J715" s="6"/>
      <c r="K715" s="6" t="s">
        <v>945</v>
      </c>
      <c r="L715" s="6" t="s">
        <v>928</v>
      </c>
      <c r="M715" s="6"/>
      <c r="N715" s="6"/>
      <c r="O715" s="6"/>
      <c r="P715" s="6"/>
      <c r="V715" s="11" t="s">
        <v>1426</v>
      </c>
    </row>
    <row r="716" spans="1:22" ht="30" hidden="1" x14ac:dyDescent="0.25">
      <c r="A716" s="5" t="s">
        <v>922</v>
      </c>
      <c r="B716" s="6" t="s">
        <v>149</v>
      </c>
      <c r="C716" s="7">
        <v>6</v>
      </c>
      <c r="D716" s="16" t="s">
        <v>1019</v>
      </c>
      <c r="E716" s="6"/>
      <c r="F716" s="6" t="s">
        <v>955</v>
      </c>
      <c r="G716" s="6" t="s">
        <v>924</v>
      </c>
      <c r="H716" s="6"/>
      <c r="I716" s="6"/>
      <c r="J716" s="6"/>
      <c r="K716" s="6" t="s">
        <v>945</v>
      </c>
      <c r="L716" s="6" t="s">
        <v>928</v>
      </c>
      <c r="M716" s="6"/>
      <c r="N716" s="6"/>
      <c r="O716" s="6"/>
      <c r="P716" s="6"/>
      <c r="V716" s="11" t="s">
        <v>1427</v>
      </c>
    </row>
    <row r="717" spans="1:22" hidden="1" x14ac:dyDescent="0.25">
      <c r="A717" s="5" t="s">
        <v>922</v>
      </c>
      <c r="B717" s="6" t="s">
        <v>149</v>
      </c>
      <c r="C717" s="7">
        <v>6</v>
      </c>
      <c r="D717" s="16" t="s">
        <v>1020</v>
      </c>
      <c r="E717" s="6"/>
      <c r="F717" s="6" t="s">
        <v>955</v>
      </c>
      <c r="G717" s="6" t="s">
        <v>924</v>
      </c>
      <c r="H717" s="6"/>
      <c r="I717" s="6"/>
      <c r="J717" s="6"/>
      <c r="K717" s="6" t="s">
        <v>945</v>
      </c>
      <c r="L717" s="6" t="s">
        <v>928</v>
      </c>
      <c r="M717" s="6"/>
      <c r="N717" s="6"/>
      <c r="O717" s="6"/>
      <c r="P717" s="6"/>
      <c r="V717" s="11" t="s">
        <v>1428</v>
      </c>
    </row>
    <row r="718" spans="1:22" ht="30" x14ac:dyDescent="0.25">
      <c r="A718" s="5" t="s">
        <v>922</v>
      </c>
      <c r="B718" s="6" t="s">
        <v>23</v>
      </c>
      <c r="C718" s="7">
        <v>7</v>
      </c>
      <c r="D718" s="16" t="s">
        <v>1021</v>
      </c>
      <c r="E718" s="6" t="s">
        <v>457</v>
      </c>
      <c r="F718" s="6" t="s">
        <v>955</v>
      </c>
      <c r="G718" s="6" t="s">
        <v>924</v>
      </c>
      <c r="H718" s="6"/>
      <c r="I718" s="6"/>
      <c r="J718" s="6"/>
      <c r="K718" s="6" t="s">
        <v>945</v>
      </c>
      <c r="L718" s="6" t="s">
        <v>929</v>
      </c>
      <c r="M718" s="6"/>
      <c r="N718" s="6"/>
      <c r="O718" s="6"/>
      <c r="P718" s="6"/>
      <c r="V718" s="11"/>
    </row>
    <row r="719" spans="1:22" ht="30" x14ac:dyDescent="0.25">
      <c r="A719" s="5" t="s">
        <v>922</v>
      </c>
      <c r="B719" s="6" t="s">
        <v>32</v>
      </c>
      <c r="C719" s="7">
        <v>7.1</v>
      </c>
      <c r="D719" s="16" t="s">
        <v>1022</v>
      </c>
      <c r="E719" s="6" t="s">
        <v>457</v>
      </c>
      <c r="F719" s="6" t="s">
        <v>955</v>
      </c>
      <c r="G719" s="6" t="s">
        <v>924</v>
      </c>
      <c r="H719" s="6"/>
      <c r="I719" s="6"/>
      <c r="J719" s="6"/>
      <c r="K719" s="6" t="s">
        <v>945</v>
      </c>
      <c r="L719" s="6" t="s">
        <v>929</v>
      </c>
      <c r="M719" s="6"/>
      <c r="N719" s="6"/>
      <c r="O719" s="6"/>
      <c r="P719" s="6"/>
      <c r="V719" s="11"/>
    </row>
    <row r="720" spans="1:22" ht="45" x14ac:dyDescent="0.25">
      <c r="A720" s="5" t="s">
        <v>922</v>
      </c>
      <c r="B720" s="6" t="s">
        <v>38</v>
      </c>
      <c r="C720" s="7" t="s">
        <v>1023</v>
      </c>
      <c r="D720" s="16" t="s">
        <v>1024</v>
      </c>
      <c r="E720" s="6" t="s">
        <v>457</v>
      </c>
      <c r="F720" s="6" t="s">
        <v>955</v>
      </c>
      <c r="G720" s="6" t="s">
        <v>924</v>
      </c>
      <c r="H720" s="6"/>
      <c r="I720" s="6"/>
      <c r="J720" s="6"/>
      <c r="K720" s="6" t="s">
        <v>945</v>
      </c>
      <c r="L720" s="6" t="s">
        <v>929</v>
      </c>
      <c r="M720" s="6"/>
      <c r="N720" s="6"/>
      <c r="O720" s="6"/>
      <c r="P720" s="6"/>
      <c r="V720" s="11"/>
    </row>
    <row r="721" spans="1:22" ht="45" x14ac:dyDescent="0.25">
      <c r="A721" s="5" t="s">
        <v>922</v>
      </c>
      <c r="B721" s="6" t="s">
        <v>38</v>
      </c>
      <c r="C721" s="7" t="s">
        <v>1025</v>
      </c>
      <c r="D721" s="16" t="s">
        <v>1026</v>
      </c>
      <c r="E721" s="6" t="s">
        <v>457</v>
      </c>
      <c r="F721" s="6" t="s">
        <v>955</v>
      </c>
      <c r="G721" s="6" t="s">
        <v>924</v>
      </c>
      <c r="H721" s="6"/>
      <c r="I721" s="6"/>
      <c r="J721" s="6"/>
      <c r="K721" s="6" t="s">
        <v>945</v>
      </c>
      <c r="L721" s="6" t="s">
        <v>929</v>
      </c>
      <c r="M721" s="6"/>
      <c r="N721" s="6"/>
      <c r="O721" s="6"/>
      <c r="P721" s="6"/>
      <c r="V721" s="11"/>
    </row>
    <row r="722" spans="1:22" ht="30" x14ac:dyDescent="0.25">
      <c r="A722" s="5" t="s">
        <v>922</v>
      </c>
      <c r="B722" s="6" t="s">
        <v>38</v>
      </c>
      <c r="C722" s="7" t="s">
        <v>1027</v>
      </c>
      <c r="D722" s="16" t="s">
        <v>1028</v>
      </c>
      <c r="E722" s="6" t="s">
        <v>457</v>
      </c>
      <c r="F722" s="6" t="s">
        <v>955</v>
      </c>
      <c r="G722" s="6" t="s">
        <v>924</v>
      </c>
      <c r="H722" s="6"/>
      <c r="I722" s="6"/>
      <c r="J722" s="6"/>
      <c r="K722" s="6" t="s">
        <v>945</v>
      </c>
      <c r="L722" s="6" t="s">
        <v>929</v>
      </c>
      <c r="M722" s="6"/>
      <c r="N722" s="6"/>
      <c r="O722" s="6"/>
      <c r="P722" s="6"/>
      <c r="V722" s="11"/>
    </row>
    <row r="723" spans="1:22" x14ac:dyDescent="0.25">
      <c r="A723" s="5" t="s">
        <v>922</v>
      </c>
      <c r="B723" s="6" t="s">
        <v>38</v>
      </c>
      <c r="C723" s="7" t="s">
        <v>1029</v>
      </c>
      <c r="D723" s="16" t="s">
        <v>1030</v>
      </c>
      <c r="E723" s="6" t="s">
        <v>457</v>
      </c>
      <c r="F723" s="6" t="s">
        <v>955</v>
      </c>
      <c r="G723" s="6" t="s">
        <v>924</v>
      </c>
      <c r="H723" s="6"/>
      <c r="I723" s="6"/>
      <c r="J723" s="6"/>
      <c r="K723" s="6" t="s">
        <v>945</v>
      </c>
      <c r="L723" s="6" t="s">
        <v>929</v>
      </c>
      <c r="M723" s="6"/>
      <c r="N723" s="6"/>
      <c r="O723" s="6"/>
      <c r="P723" s="6"/>
      <c r="V723" s="11"/>
    </row>
    <row r="724" spans="1:22" ht="45" x14ac:dyDescent="0.25">
      <c r="A724" s="5" t="s">
        <v>922</v>
      </c>
      <c r="B724" s="6" t="s">
        <v>38</v>
      </c>
      <c r="C724" s="7" t="s">
        <v>1031</v>
      </c>
      <c r="D724" s="16" t="s">
        <v>1032</v>
      </c>
      <c r="E724" s="6" t="s">
        <v>457</v>
      </c>
      <c r="F724" s="6" t="s">
        <v>955</v>
      </c>
      <c r="G724" s="6" t="s">
        <v>924</v>
      </c>
      <c r="H724" s="6"/>
      <c r="I724" s="6"/>
      <c r="J724" s="6"/>
      <c r="K724" s="6" t="s">
        <v>945</v>
      </c>
      <c r="L724" s="6" t="s">
        <v>929</v>
      </c>
      <c r="M724" s="6"/>
      <c r="N724" s="6"/>
      <c r="O724" s="6"/>
      <c r="P724" s="6"/>
      <c r="V724" s="11"/>
    </row>
    <row r="725" spans="1:22" x14ac:dyDescent="0.25">
      <c r="A725" s="5" t="s">
        <v>922</v>
      </c>
      <c r="B725" s="6" t="s">
        <v>32</v>
      </c>
      <c r="C725" s="7">
        <v>7.2</v>
      </c>
      <c r="D725" s="16" t="s">
        <v>1033</v>
      </c>
      <c r="E725" s="6" t="s">
        <v>457</v>
      </c>
      <c r="F725" s="6" t="s">
        <v>955</v>
      </c>
      <c r="G725" s="6" t="s">
        <v>924</v>
      </c>
      <c r="H725" s="6"/>
      <c r="I725" s="6"/>
      <c r="J725" s="6"/>
      <c r="K725" s="6" t="s">
        <v>945</v>
      </c>
      <c r="L725" s="6" t="s">
        <v>929</v>
      </c>
      <c r="M725" s="6"/>
      <c r="N725" s="6"/>
      <c r="O725" s="6"/>
      <c r="P725" s="6"/>
      <c r="V725" s="11"/>
    </row>
    <row r="726" spans="1:22" ht="60" x14ac:dyDescent="0.25">
      <c r="A726" s="5" t="s">
        <v>922</v>
      </c>
      <c r="B726" s="6" t="s">
        <v>38</v>
      </c>
      <c r="C726" s="7" t="s">
        <v>1034</v>
      </c>
      <c r="D726" s="16" t="s">
        <v>1035</v>
      </c>
      <c r="E726" s="6" t="s">
        <v>457</v>
      </c>
      <c r="F726" s="6" t="s">
        <v>955</v>
      </c>
      <c r="G726" s="6" t="s">
        <v>924</v>
      </c>
      <c r="H726" s="6"/>
      <c r="I726" s="6"/>
      <c r="J726" s="6"/>
      <c r="K726" s="6" t="s">
        <v>945</v>
      </c>
      <c r="L726" s="6" t="s">
        <v>929</v>
      </c>
      <c r="M726" s="6"/>
      <c r="N726" s="6"/>
      <c r="O726" s="6"/>
      <c r="P726" s="6"/>
      <c r="V726" s="11"/>
    </row>
    <row r="727" spans="1:22" ht="45" hidden="1" x14ac:dyDescent="0.25">
      <c r="A727" s="5" t="s">
        <v>922</v>
      </c>
      <c r="B727" s="6" t="s">
        <v>814</v>
      </c>
      <c r="C727" s="7" t="s">
        <v>231</v>
      </c>
      <c r="D727" s="16" t="s">
        <v>1036</v>
      </c>
      <c r="E727" s="6"/>
      <c r="F727" s="6"/>
      <c r="G727" s="6"/>
      <c r="H727" s="6"/>
      <c r="I727" s="6"/>
      <c r="J727" s="6"/>
      <c r="K727" s="6"/>
      <c r="L727" s="6"/>
      <c r="M727" s="6"/>
      <c r="N727" s="6"/>
      <c r="O727" s="6"/>
      <c r="P727" s="6"/>
      <c r="V727" s="11"/>
    </row>
    <row r="728" spans="1:22" ht="30" hidden="1" x14ac:dyDescent="0.25">
      <c r="A728" s="5" t="s">
        <v>922</v>
      </c>
      <c r="B728" s="6" t="s">
        <v>814</v>
      </c>
      <c r="C728" s="7" t="s">
        <v>237</v>
      </c>
      <c r="D728" s="16" t="s">
        <v>1037</v>
      </c>
      <c r="E728" s="6"/>
      <c r="F728" s="6"/>
      <c r="G728" s="6"/>
      <c r="H728" s="6"/>
      <c r="I728" s="6"/>
      <c r="J728" s="6"/>
      <c r="K728" s="6"/>
      <c r="L728" s="6"/>
      <c r="M728" s="6"/>
      <c r="N728" s="6"/>
      <c r="O728" s="6"/>
      <c r="P728" s="6"/>
      <c r="V728" s="11"/>
    </row>
    <row r="729" spans="1:22" ht="30" hidden="1" x14ac:dyDescent="0.25">
      <c r="A729" s="5" t="s">
        <v>922</v>
      </c>
      <c r="B729" s="6" t="s">
        <v>814</v>
      </c>
      <c r="C729" s="7" t="s">
        <v>395</v>
      </c>
      <c r="D729" s="16" t="s">
        <v>1038</v>
      </c>
      <c r="E729" s="6"/>
      <c r="F729" s="6"/>
      <c r="G729" s="6"/>
      <c r="H729" s="6"/>
      <c r="I729" s="6"/>
      <c r="J729" s="6"/>
      <c r="K729" s="6"/>
      <c r="L729" s="6"/>
      <c r="M729" s="6"/>
      <c r="N729" s="6"/>
      <c r="O729" s="6"/>
      <c r="P729" s="6"/>
      <c r="V729" s="11"/>
    </row>
    <row r="730" spans="1:22" ht="45" hidden="1" x14ac:dyDescent="0.25">
      <c r="A730" s="5" t="s">
        <v>922</v>
      </c>
      <c r="B730" s="6" t="s">
        <v>814</v>
      </c>
      <c r="C730" s="7" t="s">
        <v>396</v>
      </c>
      <c r="D730" s="16" t="s">
        <v>1039</v>
      </c>
      <c r="E730" s="6"/>
      <c r="F730" s="6"/>
      <c r="G730" s="6"/>
      <c r="H730" s="6"/>
      <c r="I730" s="6"/>
      <c r="J730" s="6"/>
      <c r="K730" s="6"/>
      <c r="L730" s="6"/>
      <c r="M730" s="6"/>
      <c r="N730" s="6"/>
      <c r="O730" s="6"/>
      <c r="P730" s="6"/>
      <c r="V730" s="11"/>
    </row>
    <row r="731" spans="1:22" ht="45" hidden="1" x14ac:dyDescent="0.25">
      <c r="A731" s="5" t="s">
        <v>922</v>
      </c>
      <c r="B731" s="6" t="s">
        <v>814</v>
      </c>
      <c r="C731" s="7" t="s">
        <v>545</v>
      </c>
      <c r="D731" s="16" t="s">
        <v>1040</v>
      </c>
      <c r="E731" s="6"/>
      <c r="F731" s="6"/>
      <c r="G731" s="6"/>
      <c r="H731" s="6"/>
      <c r="I731" s="6"/>
      <c r="J731" s="6"/>
      <c r="K731" s="6"/>
      <c r="L731" s="6"/>
      <c r="M731" s="6"/>
      <c r="N731" s="6"/>
      <c r="O731" s="6"/>
      <c r="P731" s="6"/>
      <c r="V731" s="11"/>
    </row>
    <row r="732" spans="1:22" ht="30" hidden="1" x14ac:dyDescent="0.25">
      <c r="A732" s="5" t="s">
        <v>922</v>
      </c>
      <c r="B732" s="6" t="s">
        <v>814</v>
      </c>
      <c r="C732" s="7" t="s">
        <v>725</v>
      </c>
      <c r="D732" s="16" t="s">
        <v>1041</v>
      </c>
      <c r="E732" s="6"/>
      <c r="F732" s="6"/>
      <c r="G732" s="6"/>
      <c r="H732" s="6"/>
      <c r="I732" s="6"/>
      <c r="J732" s="6"/>
      <c r="K732" s="6"/>
      <c r="L732" s="6"/>
      <c r="M732" s="6"/>
      <c r="N732" s="6"/>
      <c r="O732" s="6"/>
      <c r="P732" s="6"/>
      <c r="V732" s="11"/>
    </row>
    <row r="733" spans="1:22" hidden="1" x14ac:dyDescent="0.25">
      <c r="A733" s="5" t="s">
        <v>922</v>
      </c>
      <c r="B733" s="6" t="s">
        <v>814</v>
      </c>
      <c r="C733" s="7" t="s">
        <v>920</v>
      </c>
      <c r="D733" s="16" t="s">
        <v>1042</v>
      </c>
      <c r="E733" s="6"/>
      <c r="F733" s="6"/>
      <c r="G733" s="6"/>
      <c r="H733" s="6"/>
      <c r="I733" s="6"/>
      <c r="J733" s="6"/>
      <c r="K733" s="6"/>
      <c r="L733" s="6"/>
      <c r="M733" s="6"/>
      <c r="N733" s="6"/>
      <c r="O733" s="6"/>
      <c r="P733" s="6"/>
      <c r="V733" s="11"/>
    </row>
    <row r="734" spans="1:22" ht="45" hidden="1" x14ac:dyDescent="0.25">
      <c r="A734" s="5" t="s">
        <v>922</v>
      </c>
      <c r="B734" s="6" t="s">
        <v>814</v>
      </c>
      <c r="C734" s="7" t="s">
        <v>1043</v>
      </c>
      <c r="D734" s="16" t="s">
        <v>1044</v>
      </c>
      <c r="E734" s="6"/>
      <c r="F734" s="6"/>
      <c r="G734" s="6"/>
      <c r="H734" s="6"/>
      <c r="I734" s="6"/>
      <c r="J734" s="6"/>
      <c r="K734" s="6"/>
      <c r="L734" s="6"/>
      <c r="M734" s="6"/>
      <c r="N734" s="6"/>
      <c r="O734" s="6"/>
      <c r="P734" s="6"/>
      <c r="V734" s="11"/>
    </row>
    <row r="735" spans="1:22" ht="45" hidden="1" x14ac:dyDescent="0.25">
      <c r="A735" s="5" t="s">
        <v>922</v>
      </c>
      <c r="B735" s="6" t="s">
        <v>814</v>
      </c>
      <c r="C735" s="7" t="s">
        <v>1045</v>
      </c>
      <c r="D735" s="16" t="s">
        <v>1046</v>
      </c>
      <c r="E735" s="6"/>
      <c r="F735" s="6"/>
      <c r="G735" s="6"/>
      <c r="H735" s="6"/>
      <c r="I735" s="6"/>
      <c r="J735" s="6"/>
      <c r="K735" s="6"/>
      <c r="L735" s="6"/>
      <c r="M735" s="6"/>
      <c r="N735" s="6"/>
      <c r="O735" s="6"/>
      <c r="P735" s="6"/>
      <c r="V735" s="11"/>
    </row>
    <row r="736" spans="1:22" ht="45" hidden="1" x14ac:dyDescent="0.25">
      <c r="A736" s="5" t="s">
        <v>922</v>
      </c>
      <c r="B736" s="6" t="s">
        <v>814</v>
      </c>
      <c r="C736" s="7" t="s">
        <v>1047</v>
      </c>
      <c r="D736" s="16" t="s">
        <v>1048</v>
      </c>
      <c r="E736" s="6"/>
      <c r="F736" s="6"/>
      <c r="G736" s="6"/>
      <c r="H736" s="6"/>
      <c r="I736" s="6"/>
      <c r="J736" s="6"/>
      <c r="K736" s="6"/>
      <c r="L736" s="6"/>
      <c r="M736" s="6"/>
      <c r="N736" s="6"/>
      <c r="O736" s="6"/>
      <c r="P736" s="6"/>
      <c r="V736" s="11"/>
    </row>
    <row r="737" spans="1:22" ht="45" hidden="1" x14ac:dyDescent="0.25">
      <c r="A737" s="5" t="s">
        <v>922</v>
      </c>
      <c r="B737" s="6" t="s">
        <v>814</v>
      </c>
      <c r="C737" s="7" t="s">
        <v>1049</v>
      </c>
      <c r="D737" s="16" t="s">
        <v>1050</v>
      </c>
      <c r="E737" s="6"/>
      <c r="F737" s="6"/>
      <c r="G737" s="6"/>
      <c r="H737" s="6"/>
      <c r="I737" s="6"/>
      <c r="J737" s="6"/>
      <c r="K737" s="6"/>
      <c r="L737" s="6"/>
      <c r="M737" s="6"/>
      <c r="N737" s="6"/>
      <c r="O737" s="6"/>
      <c r="P737" s="6"/>
      <c r="V737" s="11"/>
    </row>
    <row r="738" spans="1:22" ht="45" hidden="1" x14ac:dyDescent="0.25">
      <c r="A738" s="5" t="s">
        <v>922</v>
      </c>
      <c r="B738" s="6" t="s">
        <v>814</v>
      </c>
      <c r="C738" s="7" t="s">
        <v>1051</v>
      </c>
      <c r="D738" s="16" t="s">
        <v>1052</v>
      </c>
      <c r="E738" s="6"/>
      <c r="F738" s="6"/>
      <c r="G738" s="6"/>
      <c r="H738" s="6"/>
      <c r="I738" s="6"/>
      <c r="J738" s="6"/>
      <c r="K738" s="6"/>
      <c r="L738" s="6"/>
      <c r="M738" s="6"/>
      <c r="N738" s="6"/>
      <c r="O738" s="6"/>
      <c r="P738" s="6"/>
      <c r="V738" s="11"/>
    </row>
    <row r="739" spans="1:22" ht="30" x14ac:dyDescent="0.25">
      <c r="A739" s="5" t="s">
        <v>1053</v>
      </c>
      <c r="B739" s="6" t="s">
        <v>23</v>
      </c>
      <c r="C739" s="7">
        <v>1</v>
      </c>
      <c r="D739" s="16" t="s">
        <v>1054</v>
      </c>
      <c r="E739" s="6"/>
      <c r="F739" s="6" t="s">
        <v>1055</v>
      </c>
      <c r="G739" s="6" t="s">
        <v>1056</v>
      </c>
      <c r="H739" s="6" t="s">
        <v>1057</v>
      </c>
      <c r="I739" s="6"/>
      <c r="J739" s="6"/>
      <c r="K739" s="6" t="s">
        <v>1058</v>
      </c>
      <c r="L739" s="6"/>
      <c r="M739" s="6"/>
      <c r="N739" s="6"/>
      <c r="O739" s="6"/>
      <c r="P739" s="6"/>
      <c r="V739" s="11"/>
    </row>
    <row r="740" spans="1:22" x14ac:dyDescent="0.25">
      <c r="A740" s="5" t="s">
        <v>1053</v>
      </c>
      <c r="B740" s="6" t="s">
        <v>32</v>
      </c>
      <c r="C740" s="7" t="s">
        <v>1059</v>
      </c>
      <c r="D740" s="16" t="s">
        <v>1060</v>
      </c>
      <c r="E740" s="6"/>
      <c r="F740" s="6" t="s">
        <v>1055</v>
      </c>
      <c r="G740" s="6" t="s">
        <v>1056</v>
      </c>
      <c r="H740" s="6" t="s">
        <v>1057</v>
      </c>
      <c r="I740" s="6"/>
      <c r="J740" s="6"/>
      <c r="K740" s="6" t="s">
        <v>1058</v>
      </c>
      <c r="L740" s="6"/>
      <c r="M740" s="6"/>
      <c r="N740" s="6"/>
      <c r="O740" s="6"/>
      <c r="P740" s="6"/>
      <c r="V740" s="11"/>
    </row>
    <row r="741" spans="1:22" ht="30" x14ac:dyDescent="0.25">
      <c r="A741" s="5" t="s">
        <v>1053</v>
      </c>
      <c r="B741" s="6" t="s">
        <v>38</v>
      </c>
      <c r="C741" s="7" t="s">
        <v>39</v>
      </c>
      <c r="D741" s="16" t="s">
        <v>1061</v>
      </c>
      <c r="E741" s="6"/>
      <c r="F741" s="6" t="s">
        <v>1055</v>
      </c>
      <c r="G741" s="6" t="s">
        <v>1056</v>
      </c>
      <c r="H741" s="6" t="s">
        <v>1057</v>
      </c>
      <c r="I741" s="6"/>
      <c r="J741" s="6"/>
      <c r="K741" s="6" t="s">
        <v>1058</v>
      </c>
      <c r="L741" s="6"/>
      <c r="M741" s="6"/>
      <c r="N741" s="6"/>
      <c r="O741" s="6"/>
      <c r="P741" s="6"/>
      <c r="V741" s="11"/>
    </row>
    <row r="742" spans="1:22" ht="30" x14ac:dyDescent="0.25">
      <c r="A742" s="5" t="s">
        <v>1053</v>
      </c>
      <c r="B742" s="6" t="s">
        <v>38</v>
      </c>
      <c r="C742" s="7" t="s">
        <v>40</v>
      </c>
      <c r="D742" s="16" t="s">
        <v>1062</v>
      </c>
      <c r="E742" s="6"/>
      <c r="F742" s="6" t="s">
        <v>1055</v>
      </c>
      <c r="G742" s="6" t="s">
        <v>1056</v>
      </c>
      <c r="H742" s="6" t="s">
        <v>1057</v>
      </c>
      <c r="I742" s="6"/>
      <c r="J742" s="6"/>
      <c r="K742" s="6" t="s">
        <v>1058</v>
      </c>
      <c r="L742" s="6"/>
      <c r="M742" s="6"/>
      <c r="N742" s="6"/>
      <c r="O742" s="6"/>
      <c r="P742" s="6"/>
      <c r="V742" s="11"/>
    </row>
    <row r="743" spans="1:22" x14ac:dyDescent="0.25">
      <c r="A743" s="5" t="s">
        <v>1053</v>
      </c>
      <c r="B743" s="6" t="s">
        <v>38</v>
      </c>
      <c r="C743" s="7" t="s">
        <v>41</v>
      </c>
      <c r="D743" s="16" t="s">
        <v>1063</v>
      </c>
      <c r="E743" s="6"/>
      <c r="F743" s="6" t="s">
        <v>1055</v>
      </c>
      <c r="G743" s="6" t="s">
        <v>1056</v>
      </c>
      <c r="H743" s="6" t="s">
        <v>1057</v>
      </c>
      <c r="I743" s="6"/>
      <c r="J743" s="6"/>
      <c r="K743" s="6" t="s">
        <v>1058</v>
      </c>
      <c r="L743" s="6"/>
      <c r="M743" s="6"/>
      <c r="N743" s="6"/>
      <c r="O743" s="6"/>
      <c r="P743" s="6"/>
      <c r="V743" s="11"/>
    </row>
    <row r="744" spans="1:22" ht="60" x14ac:dyDescent="0.25">
      <c r="A744" s="5" t="s">
        <v>1053</v>
      </c>
      <c r="B744" s="6" t="s">
        <v>38</v>
      </c>
      <c r="C744" s="7" t="s">
        <v>42</v>
      </c>
      <c r="D744" s="16" t="s">
        <v>1064</v>
      </c>
      <c r="E744" s="6" t="s">
        <v>457</v>
      </c>
      <c r="F744" s="6" t="s">
        <v>1055</v>
      </c>
      <c r="G744" s="6" t="s">
        <v>1056</v>
      </c>
      <c r="H744" s="6" t="s">
        <v>1057</v>
      </c>
      <c r="I744" s="6"/>
      <c r="J744" s="6"/>
      <c r="K744" s="6" t="s">
        <v>1058</v>
      </c>
      <c r="L744" s="6"/>
      <c r="M744" s="6"/>
      <c r="N744" s="6"/>
      <c r="O744" s="6"/>
      <c r="P744" s="6"/>
      <c r="V744" s="11"/>
    </row>
    <row r="745" spans="1:22" ht="45" x14ac:dyDescent="0.25">
      <c r="A745" s="5" t="s">
        <v>1053</v>
      </c>
      <c r="B745" s="6" t="s">
        <v>38</v>
      </c>
      <c r="C745" s="7" t="s">
        <v>475</v>
      </c>
      <c r="D745" s="16" t="s">
        <v>1065</v>
      </c>
      <c r="E745" s="6"/>
      <c r="F745" s="6" t="s">
        <v>1055</v>
      </c>
      <c r="G745" s="6" t="s">
        <v>1056</v>
      </c>
      <c r="H745" s="6" t="s">
        <v>1057</v>
      </c>
      <c r="I745" s="6"/>
      <c r="J745" s="6"/>
      <c r="K745" s="6" t="s">
        <v>1058</v>
      </c>
      <c r="L745" s="6"/>
      <c r="M745" s="6"/>
      <c r="N745" s="6"/>
      <c r="O745" s="6"/>
      <c r="P745" s="6"/>
      <c r="V745" s="11"/>
    </row>
    <row r="746" spans="1:22" x14ac:dyDescent="0.25">
      <c r="A746" s="5" t="s">
        <v>1053</v>
      </c>
      <c r="B746" s="6" t="s">
        <v>32</v>
      </c>
      <c r="C746" s="7" t="s">
        <v>1066</v>
      </c>
      <c r="D746" s="16" t="s">
        <v>1067</v>
      </c>
      <c r="E746" s="6"/>
      <c r="F746" s="6" t="s">
        <v>1055</v>
      </c>
      <c r="G746" s="6" t="s">
        <v>1056</v>
      </c>
      <c r="H746" s="6" t="s">
        <v>1057</v>
      </c>
      <c r="I746" s="6"/>
      <c r="J746" s="6"/>
      <c r="K746" s="6" t="s">
        <v>1058</v>
      </c>
      <c r="L746" s="6"/>
      <c r="M746" s="6"/>
      <c r="N746" s="6"/>
      <c r="O746" s="6"/>
      <c r="P746" s="6"/>
      <c r="V746" s="11"/>
    </row>
    <row r="747" spans="1:22" ht="60" x14ac:dyDescent="0.25">
      <c r="A747" s="5" t="s">
        <v>1053</v>
      </c>
      <c r="B747" s="6" t="s">
        <v>38</v>
      </c>
      <c r="C747" s="7" t="s">
        <v>45</v>
      </c>
      <c r="D747" s="16" t="s">
        <v>1068</v>
      </c>
      <c r="E747" s="6"/>
      <c r="F747" s="6" t="s">
        <v>1055</v>
      </c>
      <c r="G747" s="6" t="s">
        <v>1056</v>
      </c>
      <c r="H747" s="6" t="s">
        <v>1057</v>
      </c>
      <c r="I747" s="6"/>
      <c r="J747" s="6"/>
      <c r="K747" s="6" t="s">
        <v>1058</v>
      </c>
      <c r="L747" s="6"/>
      <c r="M747" s="6"/>
      <c r="N747" s="6"/>
      <c r="O747" s="6"/>
      <c r="P747" s="6"/>
      <c r="V747" s="11"/>
    </row>
    <row r="748" spans="1:22" ht="30" x14ac:dyDescent="0.25">
      <c r="A748" s="5" t="s">
        <v>1053</v>
      </c>
      <c r="B748" s="6" t="s">
        <v>38</v>
      </c>
      <c r="C748" s="7" t="s">
        <v>182</v>
      </c>
      <c r="D748" s="16" t="s">
        <v>1069</v>
      </c>
      <c r="E748" s="6"/>
      <c r="F748" s="6" t="s">
        <v>1055</v>
      </c>
      <c r="G748" s="6" t="s">
        <v>1056</v>
      </c>
      <c r="H748" s="6" t="s">
        <v>1057</v>
      </c>
      <c r="I748" s="6"/>
      <c r="J748" s="6"/>
      <c r="K748" s="6" t="s">
        <v>1058</v>
      </c>
      <c r="L748" s="6"/>
      <c r="M748" s="6"/>
      <c r="N748" s="6"/>
      <c r="O748" s="6"/>
      <c r="P748" s="6"/>
      <c r="V748" s="11"/>
    </row>
    <row r="749" spans="1:22" ht="45" x14ac:dyDescent="0.25">
      <c r="A749" s="5" t="s">
        <v>1053</v>
      </c>
      <c r="B749" s="6" t="s">
        <v>38</v>
      </c>
      <c r="C749" s="7" t="s">
        <v>183</v>
      </c>
      <c r="D749" s="16" t="s">
        <v>1070</v>
      </c>
      <c r="E749" s="6"/>
      <c r="F749" s="6" t="s">
        <v>1055</v>
      </c>
      <c r="G749" s="6" t="s">
        <v>1056</v>
      </c>
      <c r="H749" s="6" t="s">
        <v>1057</v>
      </c>
      <c r="I749" s="6"/>
      <c r="J749" s="6"/>
      <c r="K749" s="6" t="s">
        <v>1058</v>
      </c>
      <c r="L749" s="6"/>
      <c r="M749" s="6"/>
      <c r="N749" s="6"/>
      <c r="O749" s="6"/>
      <c r="P749" s="6"/>
      <c r="V749" s="11"/>
    </row>
    <row r="750" spans="1:22" x14ac:dyDescent="0.25">
      <c r="A750" s="5" t="s">
        <v>1053</v>
      </c>
      <c r="B750" s="6" t="s">
        <v>38</v>
      </c>
      <c r="C750" s="7" t="s">
        <v>184</v>
      </c>
      <c r="D750" s="16" t="s">
        <v>1071</v>
      </c>
      <c r="E750" s="6"/>
      <c r="F750" s="6" t="s">
        <v>1055</v>
      </c>
      <c r="G750" s="6" t="s">
        <v>1056</v>
      </c>
      <c r="H750" s="6" t="s">
        <v>1057</v>
      </c>
      <c r="I750" s="6"/>
      <c r="J750" s="6"/>
      <c r="K750" s="6" t="s">
        <v>1058</v>
      </c>
      <c r="L750" s="6"/>
      <c r="M750" s="6"/>
      <c r="N750" s="6"/>
      <c r="O750" s="6"/>
      <c r="P750" s="6"/>
      <c r="V750" s="11"/>
    </row>
    <row r="751" spans="1:22" ht="45" x14ac:dyDescent="0.25">
      <c r="A751" s="5" t="s">
        <v>1053</v>
      </c>
      <c r="B751" s="6" t="s">
        <v>38</v>
      </c>
      <c r="C751" s="7" t="s">
        <v>482</v>
      </c>
      <c r="D751" s="16" t="s">
        <v>1072</v>
      </c>
      <c r="E751" s="6"/>
      <c r="F751" s="6" t="s">
        <v>1055</v>
      </c>
      <c r="G751" s="6" t="s">
        <v>1056</v>
      </c>
      <c r="H751" s="6" t="s">
        <v>1057</v>
      </c>
      <c r="I751" s="6"/>
      <c r="J751" s="6"/>
      <c r="K751" s="6" t="s">
        <v>1058</v>
      </c>
      <c r="L751" s="6"/>
      <c r="M751" s="6"/>
      <c r="N751" s="6"/>
      <c r="O751" s="6"/>
      <c r="P751" s="6"/>
      <c r="V751" s="11"/>
    </row>
    <row r="752" spans="1:22" ht="30" x14ac:dyDescent="0.25">
      <c r="A752" s="5" t="s">
        <v>1053</v>
      </c>
      <c r="B752" s="6" t="s">
        <v>38</v>
      </c>
      <c r="C752" s="7" t="s">
        <v>484</v>
      </c>
      <c r="D752" s="16" t="s">
        <v>1073</v>
      </c>
      <c r="E752" s="6"/>
      <c r="F752" s="6" t="s">
        <v>1055</v>
      </c>
      <c r="G752" s="6" t="s">
        <v>1056</v>
      </c>
      <c r="H752" s="6" t="s">
        <v>1057</v>
      </c>
      <c r="I752" s="6"/>
      <c r="J752" s="6"/>
      <c r="K752" s="6" t="s">
        <v>1058</v>
      </c>
      <c r="L752" s="6"/>
      <c r="M752" s="6"/>
      <c r="N752" s="6"/>
      <c r="O752" s="6"/>
      <c r="P752" s="6"/>
      <c r="V752" s="11"/>
    </row>
    <row r="753" spans="1:22" x14ac:dyDescent="0.25">
      <c r="A753" s="5" t="s">
        <v>1053</v>
      </c>
      <c r="B753" s="6" t="s">
        <v>32</v>
      </c>
      <c r="C753" s="7" t="s">
        <v>1074</v>
      </c>
      <c r="D753" s="16" t="s">
        <v>1075</v>
      </c>
      <c r="E753" s="6"/>
      <c r="F753" s="6" t="s">
        <v>1055</v>
      </c>
      <c r="G753" s="6" t="s">
        <v>1056</v>
      </c>
      <c r="H753" s="6" t="s">
        <v>1057</v>
      </c>
      <c r="I753" s="6"/>
      <c r="J753" s="6"/>
      <c r="K753" s="6" t="s">
        <v>1058</v>
      </c>
      <c r="L753" s="6"/>
      <c r="M753" s="6"/>
      <c r="N753" s="6"/>
      <c r="O753" s="6"/>
      <c r="P753" s="6"/>
      <c r="V753" s="11"/>
    </row>
    <row r="754" spans="1:22" ht="45" x14ac:dyDescent="0.25">
      <c r="A754" s="5" t="s">
        <v>1053</v>
      </c>
      <c r="B754" s="6" t="s">
        <v>38</v>
      </c>
      <c r="C754" s="7" t="s">
        <v>52</v>
      </c>
      <c r="D754" s="16" t="s">
        <v>1076</v>
      </c>
      <c r="E754" s="6"/>
      <c r="F754" s="6" t="s">
        <v>1055</v>
      </c>
      <c r="G754" s="6" t="s">
        <v>1056</v>
      </c>
      <c r="H754" s="6" t="s">
        <v>1057</v>
      </c>
      <c r="I754" s="6"/>
      <c r="J754" s="6"/>
      <c r="K754" s="6" t="s">
        <v>1058</v>
      </c>
      <c r="L754" s="6"/>
      <c r="M754" s="6"/>
      <c r="N754" s="6"/>
      <c r="O754" s="6"/>
      <c r="P754" s="6"/>
      <c r="V754" s="11"/>
    </row>
    <row r="755" spans="1:22" x14ac:dyDescent="0.25">
      <c r="A755" s="5" t="s">
        <v>1053</v>
      </c>
      <c r="B755" s="6" t="s">
        <v>32</v>
      </c>
      <c r="C755" s="7" t="s">
        <v>1077</v>
      </c>
      <c r="D755" s="16" t="s">
        <v>1078</v>
      </c>
      <c r="E755" s="6"/>
      <c r="F755" s="6" t="s">
        <v>1055</v>
      </c>
      <c r="G755" s="6" t="s">
        <v>1056</v>
      </c>
      <c r="H755" s="6" t="s">
        <v>1057</v>
      </c>
      <c r="I755" s="6"/>
      <c r="J755" s="6"/>
      <c r="K755" s="6" t="s">
        <v>1058</v>
      </c>
      <c r="L755" s="6"/>
      <c r="M755" s="6"/>
      <c r="N755" s="6"/>
      <c r="O755" s="6"/>
      <c r="P755" s="6"/>
      <c r="V755" s="11"/>
    </row>
    <row r="756" spans="1:22" ht="45" x14ac:dyDescent="0.25">
      <c r="A756" s="5" t="s">
        <v>1053</v>
      </c>
      <c r="B756" s="6" t="s">
        <v>38</v>
      </c>
      <c r="C756" s="7" t="s">
        <v>192</v>
      </c>
      <c r="D756" s="16" t="s">
        <v>1079</v>
      </c>
      <c r="E756" s="6"/>
      <c r="F756" s="6" t="s">
        <v>1055</v>
      </c>
      <c r="G756" s="6" t="s">
        <v>1056</v>
      </c>
      <c r="H756" s="6" t="s">
        <v>1057</v>
      </c>
      <c r="I756" s="6"/>
      <c r="J756" s="6"/>
      <c r="K756" s="6" t="s">
        <v>1058</v>
      </c>
      <c r="L756" s="6"/>
      <c r="M756" s="6"/>
      <c r="N756" s="6"/>
      <c r="O756" s="6"/>
      <c r="P756" s="6"/>
      <c r="V756" s="11"/>
    </row>
    <row r="757" spans="1:22" ht="60" x14ac:dyDescent="0.25">
      <c r="A757" s="5" t="s">
        <v>1053</v>
      </c>
      <c r="B757" s="6" t="s">
        <v>38</v>
      </c>
      <c r="C757" s="7" t="s">
        <v>193</v>
      </c>
      <c r="D757" s="16" t="s">
        <v>1080</v>
      </c>
      <c r="E757" s="6"/>
      <c r="F757" s="6" t="s">
        <v>1055</v>
      </c>
      <c r="G757" s="6" t="s">
        <v>1056</v>
      </c>
      <c r="H757" s="6" t="s">
        <v>1057</v>
      </c>
      <c r="I757" s="6"/>
      <c r="J757" s="6"/>
      <c r="K757" s="6" t="s">
        <v>1058</v>
      </c>
      <c r="L757" s="6"/>
      <c r="M757" s="6"/>
      <c r="N757" s="6"/>
      <c r="O757" s="6"/>
      <c r="P757" s="6"/>
      <c r="V757" s="11"/>
    </row>
    <row r="758" spans="1:22" x14ac:dyDescent="0.25">
      <c r="A758" s="5" t="s">
        <v>1053</v>
      </c>
      <c r="B758" s="6" t="s">
        <v>32</v>
      </c>
      <c r="C758" s="7" t="s">
        <v>1081</v>
      </c>
      <c r="D758" s="16" t="s">
        <v>1082</v>
      </c>
      <c r="E758" s="6" t="s">
        <v>457</v>
      </c>
      <c r="F758" s="6" t="s">
        <v>1055</v>
      </c>
      <c r="G758" s="6" t="s">
        <v>1056</v>
      </c>
      <c r="H758" s="6" t="s">
        <v>1057</v>
      </c>
      <c r="I758" s="6"/>
      <c r="J758" s="6"/>
      <c r="K758" s="6" t="s">
        <v>1058</v>
      </c>
      <c r="L758" s="6"/>
      <c r="M758" s="6"/>
      <c r="N758" s="6"/>
      <c r="O758" s="6"/>
      <c r="P758" s="6"/>
      <c r="V758" s="11"/>
    </row>
    <row r="759" spans="1:22" ht="60" x14ac:dyDescent="0.25">
      <c r="A759" s="5" t="s">
        <v>1053</v>
      </c>
      <c r="B759" s="6" t="s">
        <v>38</v>
      </c>
      <c r="C759" s="7" t="s">
        <v>197</v>
      </c>
      <c r="D759" s="16" t="s">
        <v>1083</v>
      </c>
      <c r="E759" s="6" t="s">
        <v>457</v>
      </c>
      <c r="F759" s="6" t="s">
        <v>1055</v>
      </c>
      <c r="G759" s="6" t="s">
        <v>1056</v>
      </c>
      <c r="H759" s="6" t="s">
        <v>1057</v>
      </c>
      <c r="I759" s="6"/>
      <c r="J759" s="6"/>
      <c r="K759" s="6" t="s">
        <v>1058</v>
      </c>
      <c r="L759" s="6"/>
      <c r="M759" s="6"/>
      <c r="N759" s="6"/>
      <c r="O759" s="6"/>
      <c r="P759" s="6"/>
      <c r="V759" s="11"/>
    </row>
    <row r="760" spans="1:22" x14ac:dyDescent="0.25">
      <c r="A760" s="5" t="s">
        <v>1053</v>
      </c>
      <c r="B760" s="6" t="s">
        <v>38</v>
      </c>
      <c r="C760" s="7" t="s">
        <v>198</v>
      </c>
      <c r="D760" s="16" t="s">
        <v>1084</v>
      </c>
      <c r="E760" s="6" t="s">
        <v>457</v>
      </c>
      <c r="F760" s="6" t="s">
        <v>1055</v>
      </c>
      <c r="G760" s="6" t="s">
        <v>1056</v>
      </c>
      <c r="H760" s="6" t="s">
        <v>1057</v>
      </c>
      <c r="I760" s="6"/>
      <c r="J760" s="6"/>
      <c r="K760" s="6" t="s">
        <v>1058</v>
      </c>
      <c r="L760" s="6"/>
      <c r="M760" s="6"/>
      <c r="N760" s="6"/>
      <c r="O760" s="6"/>
      <c r="P760" s="6"/>
      <c r="V760" s="11"/>
    </row>
    <row r="761" spans="1:22" ht="30" x14ac:dyDescent="0.25">
      <c r="A761" s="5" t="s">
        <v>1053</v>
      </c>
      <c r="B761" s="6" t="s">
        <v>38</v>
      </c>
      <c r="C761" s="7" t="s">
        <v>1085</v>
      </c>
      <c r="D761" s="16" t="s">
        <v>1086</v>
      </c>
      <c r="E761" s="6" t="s">
        <v>457</v>
      </c>
      <c r="F761" s="6" t="s">
        <v>1055</v>
      </c>
      <c r="G761" s="6" t="s">
        <v>1056</v>
      </c>
      <c r="H761" s="6" t="s">
        <v>1057</v>
      </c>
      <c r="I761" s="6"/>
      <c r="J761" s="6"/>
      <c r="K761" s="6" t="s">
        <v>1058</v>
      </c>
      <c r="L761" s="6"/>
      <c r="M761" s="6"/>
      <c r="N761" s="6"/>
      <c r="O761" s="6"/>
      <c r="P761" s="6"/>
      <c r="V761" s="11"/>
    </row>
    <row r="762" spans="1:22" hidden="1" x14ac:dyDescent="0.25">
      <c r="A762" s="5" t="s">
        <v>1053</v>
      </c>
      <c r="B762" s="6" t="s">
        <v>149</v>
      </c>
      <c r="C762" s="7">
        <v>1</v>
      </c>
      <c r="D762" s="16" t="s">
        <v>1087</v>
      </c>
      <c r="E762" s="6"/>
      <c r="F762" s="6" t="s">
        <v>1055</v>
      </c>
      <c r="G762" s="6" t="s">
        <v>1056</v>
      </c>
      <c r="H762" s="6" t="s">
        <v>1057</v>
      </c>
      <c r="I762" s="6"/>
      <c r="J762" s="6"/>
      <c r="K762" s="6" t="s">
        <v>1058</v>
      </c>
      <c r="L762" s="6"/>
      <c r="M762" s="6"/>
      <c r="N762" s="6"/>
      <c r="O762" s="6"/>
      <c r="P762" s="6"/>
      <c r="V762" s="11" t="s">
        <v>1429</v>
      </c>
    </row>
    <row r="763" spans="1:22" hidden="1" x14ac:dyDescent="0.25">
      <c r="A763" s="5" t="s">
        <v>1053</v>
      </c>
      <c r="B763" s="6" t="s">
        <v>149</v>
      </c>
      <c r="C763" s="7">
        <v>1</v>
      </c>
      <c r="D763" s="16" t="s">
        <v>1088</v>
      </c>
      <c r="E763" s="6"/>
      <c r="F763" s="6" t="s">
        <v>1055</v>
      </c>
      <c r="G763" s="6" t="s">
        <v>1056</v>
      </c>
      <c r="H763" s="6" t="s">
        <v>1057</v>
      </c>
      <c r="I763" s="6"/>
      <c r="J763" s="6"/>
      <c r="K763" s="6" t="s">
        <v>1058</v>
      </c>
      <c r="L763" s="6"/>
      <c r="M763" s="6"/>
      <c r="N763" s="6"/>
      <c r="O763" s="6"/>
      <c r="P763" s="6"/>
      <c r="V763" s="11" t="s">
        <v>1430</v>
      </c>
    </row>
    <row r="764" spans="1:22" hidden="1" x14ac:dyDescent="0.25">
      <c r="A764" s="5" t="s">
        <v>1053</v>
      </c>
      <c r="B764" s="6" t="s">
        <v>149</v>
      </c>
      <c r="C764" s="7">
        <v>1</v>
      </c>
      <c r="D764" s="16" t="s">
        <v>1089</v>
      </c>
      <c r="E764" s="6"/>
      <c r="F764" s="6" t="s">
        <v>1055</v>
      </c>
      <c r="G764" s="6" t="s">
        <v>1056</v>
      </c>
      <c r="H764" s="6" t="s">
        <v>1057</v>
      </c>
      <c r="I764" s="6"/>
      <c r="J764" s="6"/>
      <c r="K764" s="6" t="s">
        <v>1058</v>
      </c>
      <c r="L764" s="6"/>
      <c r="M764" s="6"/>
      <c r="N764" s="6"/>
      <c r="O764" s="6"/>
      <c r="P764" s="6"/>
      <c r="V764" s="11" t="s">
        <v>1431</v>
      </c>
    </row>
    <row r="765" spans="1:22" ht="30" x14ac:dyDescent="0.25">
      <c r="A765" s="5" t="s">
        <v>1053</v>
      </c>
      <c r="B765" s="6" t="s">
        <v>23</v>
      </c>
      <c r="C765" s="7">
        <v>2</v>
      </c>
      <c r="D765" s="16" t="s">
        <v>1090</v>
      </c>
      <c r="E765" s="6"/>
      <c r="F765" s="6" t="s">
        <v>1091</v>
      </c>
      <c r="G765" s="6" t="s">
        <v>1055</v>
      </c>
      <c r="H765" s="6" t="s">
        <v>1056</v>
      </c>
      <c r="I765" s="6" t="s">
        <v>1057</v>
      </c>
      <c r="J765" s="6"/>
      <c r="K765" s="6" t="s">
        <v>1092</v>
      </c>
      <c r="L765" s="6"/>
      <c r="M765" s="6"/>
      <c r="N765" s="6"/>
      <c r="O765" s="6"/>
      <c r="P765" s="6"/>
      <c r="V765" s="11"/>
    </row>
    <row r="766" spans="1:22" ht="30" x14ac:dyDescent="0.25">
      <c r="A766" s="5" t="s">
        <v>1053</v>
      </c>
      <c r="B766" s="6" t="s">
        <v>32</v>
      </c>
      <c r="C766" s="7" t="s">
        <v>1093</v>
      </c>
      <c r="D766" s="16" t="s">
        <v>1094</v>
      </c>
      <c r="E766" s="6"/>
      <c r="F766" s="6" t="s">
        <v>1091</v>
      </c>
      <c r="G766" s="6" t="s">
        <v>1055</v>
      </c>
      <c r="H766" s="6" t="s">
        <v>1056</v>
      </c>
      <c r="I766" s="6" t="s">
        <v>1057</v>
      </c>
      <c r="J766" s="6"/>
      <c r="K766" s="6" t="s">
        <v>1092</v>
      </c>
      <c r="L766" s="6"/>
      <c r="M766" s="6"/>
      <c r="N766" s="6"/>
      <c r="O766" s="6"/>
      <c r="P766" s="6"/>
      <c r="V766" s="11"/>
    </row>
    <row r="767" spans="1:22" ht="30" x14ac:dyDescent="0.25">
      <c r="A767" s="5" t="s">
        <v>1053</v>
      </c>
      <c r="B767" s="6" t="s">
        <v>38</v>
      </c>
      <c r="C767" s="7" t="s">
        <v>63</v>
      </c>
      <c r="D767" s="16" t="s">
        <v>1095</v>
      </c>
      <c r="E767" s="6"/>
      <c r="F767" s="6" t="s">
        <v>1091</v>
      </c>
      <c r="G767" s="6" t="s">
        <v>1055</v>
      </c>
      <c r="H767" s="6" t="s">
        <v>1056</v>
      </c>
      <c r="I767" s="6" t="s">
        <v>1057</v>
      </c>
      <c r="J767" s="6"/>
      <c r="K767" s="6" t="s">
        <v>1092</v>
      </c>
      <c r="L767" s="6"/>
      <c r="M767" s="6"/>
      <c r="N767" s="6"/>
      <c r="O767" s="6"/>
      <c r="P767" s="6"/>
      <c r="V767" s="11"/>
    </row>
    <row r="768" spans="1:22" ht="30" x14ac:dyDescent="0.25">
      <c r="A768" s="5" t="s">
        <v>1053</v>
      </c>
      <c r="B768" s="6" t="s">
        <v>38</v>
      </c>
      <c r="C768" s="7" t="s">
        <v>64</v>
      </c>
      <c r="D768" s="16" t="s">
        <v>1096</v>
      </c>
      <c r="E768" s="6"/>
      <c r="F768" s="6" t="s">
        <v>1091</v>
      </c>
      <c r="G768" s="6" t="s">
        <v>1055</v>
      </c>
      <c r="H768" s="6" t="s">
        <v>1056</v>
      </c>
      <c r="I768" s="6" t="s">
        <v>1057</v>
      </c>
      <c r="J768" s="6"/>
      <c r="K768" s="6" t="s">
        <v>1092</v>
      </c>
      <c r="L768" s="6"/>
      <c r="M768" s="6"/>
      <c r="N768" s="6"/>
      <c r="O768" s="6"/>
      <c r="P768" s="6"/>
      <c r="V768" s="11"/>
    </row>
    <row r="769" spans="1:22" ht="30" x14ac:dyDescent="0.25">
      <c r="A769" s="5" t="s">
        <v>1053</v>
      </c>
      <c r="B769" s="6" t="s">
        <v>32</v>
      </c>
      <c r="C769" s="7" t="s">
        <v>1097</v>
      </c>
      <c r="D769" s="16" t="s">
        <v>1098</v>
      </c>
      <c r="E769" s="6"/>
      <c r="F769" s="6" t="s">
        <v>1091</v>
      </c>
      <c r="G769" s="6" t="s">
        <v>1055</v>
      </c>
      <c r="H769" s="6" t="s">
        <v>1056</v>
      </c>
      <c r="I769" s="6" t="s">
        <v>1057</v>
      </c>
      <c r="J769" s="6"/>
      <c r="K769" s="6" t="s">
        <v>1092</v>
      </c>
      <c r="L769" s="6"/>
      <c r="M769" s="6"/>
      <c r="N769" s="6"/>
      <c r="O769" s="6"/>
      <c r="P769" s="6"/>
      <c r="V769" s="11"/>
    </row>
    <row r="770" spans="1:22" ht="75" x14ac:dyDescent="0.25">
      <c r="A770" s="5" t="s">
        <v>1053</v>
      </c>
      <c r="B770" s="6" t="s">
        <v>38</v>
      </c>
      <c r="C770" s="7" t="s">
        <v>71</v>
      </c>
      <c r="D770" s="16" t="s">
        <v>1099</v>
      </c>
      <c r="E770" s="6"/>
      <c r="F770" s="6" t="s">
        <v>1091</v>
      </c>
      <c r="G770" s="6" t="s">
        <v>1055</v>
      </c>
      <c r="H770" s="6" t="s">
        <v>1056</v>
      </c>
      <c r="I770" s="6" t="s">
        <v>1057</v>
      </c>
      <c r="J770" s="6"/>
      <c r="K770" s="6" t="s">
        <v>1092</v>
      </c>
      <c r="L770" s="6"/>
      <c r="M770" s="6"/>
      <c r="N770" s="6"/>
      <c r="O770" s="6"/>
      <c r="P770" s="6"/>
      <c r="V770" s="11"/>
    </row>
    <row r="771" spans="1:22" ht="60" x14ac:dyDescent="0.25">
      <c r="A771" s="5" t="s">
        <v>1053</v>
      </c>
      <c r="B771" s="6" t="s">
        <v>38</v>
      </c>
      <c r="C771" s="7" t="s">
        <v>72</v>
      </c>
      <c r="D771" s="16" t="s">
        <v>1100</v>
      </c>
      <c r="E771" s="6"/>
      <c r="F771" s="6" t="s">
        <v>1091</v>
      </c>
      <c r="G771" s="6" t="s">
        <v>1055</v>
      </c>
      <c r="H771" s="6" t="s">
        <v>1056</v>
      </c>
      <c r="I771" s="6" t="s">
        <v>1057</v>
      </c>
      <c r="J771" s="6"/>
      <c r="K771" s="6" t="s">
        <v>1092</v>
      </c>
      <c r="L771" s="6"/>
      <c r="M771" s="6"/>
      <c r="N771" s="6"/>
      <c r="O771" s="6"/>
      <c r="P771" s="6"/>
      <c r="V771" s="11"/>
    </row>
    <row r="772" spans="1:22" ht="30" x14ac:dyDescent="0.25">
      <c r="A772" s="5" t="s">
        <v>1053</v>
      </c>
      <c r="B772" s="6" t="s">
        <v>38</v>
      </c>
      <c r="C772" s="7" t="s">
        <v>73</v>
      </c>
      <c r="D772" s="16" t="s">
        <v>1101</v>
      </c>
      <c r="E772" s="6"/>
      <c r="F772" s="6" t="s">
        <v>1091</v>
      </c>
      <c r="G772" s="6" t="s">
        <v>1055</v>
      </c>
      <c r="H772" s="6" t="s">
        <v>1056</v>
      </c>
      <c r="I772" s="6" t="s">
        <v>1057</v>
      </c>
      <c r="J772" s="6"/>
      <c r="K772" s="6" t="s">
        <v>1092</v>
      </c>
      <c r="L772" s="6"/>
      <c r="M772" s="6"/>
      <c r="N772" s="6"/>
      <c r="O772" s="6"/>
      <c r="P772" s="6"/>
      <c r="V772" s="11"/>
    </row>
    <row r="773" spans="1:22" x14ac:dyDescent="0.25">
      <c r="A773" s="5" t="s">
        <v>1053</v>
      </c>
      <c r="B773" s="6" t="s">
        <v>38</v>
      </c>
      <c r="C773" s="7" t="s">
        <v>74</v>
      </c>
      <c r="D773" s="16" t="s">
        <v>1102</v>
      </c>
      <c r="E773" s="6"/>
      <c r="F773" s="6" t="s">
        <v>1091</v>
      </c>
      <c r="G773" s="6" t="s">
        <v>1055</v>
      </c>
      <c r="H773" s="6" t="s">
        <v>1056</v>
      </c>
      <c r="I773" s="6" t="s">
        <v>1057</v>
      </c>
      <c r="J773" s="6"/>
      <c r="K773" s="6" t="s">
        <v>1092</v>
      </c>
      <c r="L773" s="6"/>
      <c r="M773" s="6"/>
      <c r="N773" s="6"/>
      <c r="O773" s="6"/>
      <c r="P773" s="6"/>
      <c r="V773" s="11"/>
    </row>
    <row r="774" spans="1:22" ht="45" x14ac:dyDescent="0.25">
      <c r="A774" s="5" t="s">
        <v>1053</v>
      </c>
      <c r="B774" s="6" t="s">
        <v>32</v>
      </c>
      <c r="C774" s="7" t="s">
        <v>1103</v>
      </c>
      <c r="D774" s="16" t="s">
        <v>1104</v>
      </c>
      <c r="E774" s="6"/>
      <c r="F774" s="6" t="s">
        <v>1091</v>
      </c>
      <c r="G774" s="6" t="s">
        <v>1055</v>
      </c>
      <c r="H774" s="6" t="s">
        <v>1056</v>
      </c>
      <c r="I774" s="6" t="s">
        <v>1057</v>
      </c>
      <c r="J774" s="6"/>
      <c r="K774" s="6" t="s">
        <v>1092</v>
      </c>
      <c r="L774" s="6"/>
      <c r="M774" s="6"/>
      <c r="N774" s="6"/>
      <c r="O774" s="6"/>
      <c r="P774" s="6"/>
      <c r="V774" s="11"/>
    </row>
    <row r="775" spans="1:22" ht="60" x14ac:dyDescent="0.25">
      <c r="A775" s="5" t="s">
        <v>1053</v>
      </c>
      <c r="B775" s="6" t="s">
        <v>38</v>
      </c>
      <c r="C775" s="7" t="s">
        <v>81</v>
      </c>
      <c r="D775" s="16" t="s">
        <v>1105</v>
      </c>
      <c r="E775" s="6"/>
      <c r="F775" s="6" t="s">
        <v>1091</v>
      </c>
      <c r="G775" s="6" t="s">
        <v>1055</v>
      </c>
      <c r="H775" s="6" t="s">
        <v>1056</v>
      </c>
      <c r="I775" s="6" t="s">
        <v>1057</v>
      </c>
      <c r="J775" s="6"/>
      <c r="K775" s="6" t="s">
        <v>1092</v>
      </c>
      <c r="L775" s="6"/>
      <c r="M775" s="6"/>
      <c r="N775" s="6"/>
      <c r="O775" s="6"/>
      <c r="P775" s="6"/>
      <c r="V775" s="11"/>
    </row>
    <row r="776" spans="1:22" x14ac:dyDescent="0.25">
      <c r="A776" s="5" t="s">
        <v>1053</v>
      </c>
      <c r="B776" s="6" t="s">
        <v>38</v>
      </c>
      <c r="C776" s="7" t="s">
        <v>82</v>
      </c>
      <c r="D776" s="16" t="s">
        <v>1106</v>
      </c>
      <c r="E776" s="6"/>
      <c r="F776" s="6" t="s">
        <v>1091</v>
      </c>
      <c r="G776" s="6" t="s">
        <v>1055</v>
      </c>
      <c r="H776" s="6" t="s">
        <v>1056</v>
      </c>
      <c r="I776" s="6" t="s">
        <v>1057</v>
      </c>
      <c r="J776" s="6"/>
      <c r="K776" s="6" t="s">
        <v>1092</v>
      </c>
      <c r="L776" s="6"/>
      <c r="M776" s="6"/>
      <c r="N776" s="6"/>
      <c r="O776" s="6"/>
      <c r="P776" s="6"/>
      <c r="V776" s="11"/>
    </row>
    <row r="777" spans="1:22" ht="60" x14ac:dyDescent="0.25">
      <c r="A777" s="5" t="s">
        <v>1053</v>
      </c>
      <c r="B777" s="6" t="s">
        <v>38</v>
      </c>
      <c r="C777" s="7" t="s">
        <v>83</v>
      </c>
      <c r="D777" s="16" t="s">
        <v>1107</v>
      </c>
      <c r="E777" s="6"/>
      <c r="F777" s="6" t="s">
        <v>1091</v>
      </c>
      <c r="G777" s="6" t="s">
        <v>1055</v>
      </c>
      <c r="H777" s="6" t="s">
        <v>1056</v>
      </c>
      <c r="I777" s="6" t="s">
        <v>1057</v>
      </c>
      <c r="J777" s="6"/>
      <c r="K777" s="6" t="s">
        <v>1092</v>
      </c>
      <c r="L777" s="6"/>
      <c r="M777" s="6"/>
      <c r="N777" s="6"/>
      <c r="O777" s="6"/>
      <c r="P777" s="6"/>
      <c r="V777" s="11"/>
    </row>
    <row r="778" spans="1:22" ht="30" x14ac:dyDescent="0.25">
      <c r="A778" s="5" t="s">
        <v>1053</v>
      </c>
      <c r="B778" s="6" t="s">
        <v>38</v>
      </c>
      <c r="C778" s="7" t="s">
        <v>84</v>
      </c>
      <c r="D778" s="16" t="s">
        <v>1108</v>
      </c>
      <c r="E778" s="6"/>
      <c r="F778" s="6" t="s">
        <v>1091</v>
      </c>
      <c r="G778" s="6" t="s">
        <v>1055</v>
      </c>
      <c r="H778" s="6" t="s">
        <v>1056</v>
      </c>
      <c r="I778" s="6" t="s">
        <v>1057</v>
      </c>
      <c r="J778" s="6"/>
      <c r="K778" s="6" t="s">
        <v>1092</v>
      </c>
      <c r="L778" s="6"/>
      <c r="M778" s="6"/>
      <c r="N778" s="6"/>
      <c r="O778" s="6"/>
      <c r="P778" s="6"/>
      <c r="V778" s="11"/>
    </row>
    <row r="779" spans="1:22" ht="30" x14ac:dyDescent="0.25">
      <c r="A779" s="5" t="s">
        <v>1053</v>
      </c>
      <c r="B779" s="6" t="s">
        <v>32</v>
      </c>
      <c r="C779" s="7" t="s">
        <v>1109</v>
      </c>
      <c r="D779" s="16" t="s">
        <v>1110</v>
      </c>
      <c r="E779" s="6"/>
      <c r="F779" s="6" t="s">
        <v>1091</v>
      </c>
      <c r="G779" s="6" t="s">
        <v>1055</v>
      </c>
      <c r="H779" s="6" t="s">
        <v>1056</v>
      </c>
      <c r="I779" s="6" t="s">
        <v>1057</v>
      </c>
      <c r="J779" s="6"/>
      <c r="K779" s="6" t="s">
        <v>1092</v>
      </c>
      <c r="L779" s="6"/>
      <c r="M779" s="6"/>
      <c r="N779" s="6"/>
      <c r="O779" s="6"/>
      <c r="P779" s="6"/>
      <c r="V779" s="11"/>
    </row>
    <row r="780" spans="1:22" ht="45" x14ac:dyDescent="0.25">
      <c r="A780" s="5" t="s">
        <v>1053</v>
      </c>
      <c r="B780" s="6" t="s">
        <v>38</v>
      </c>
      <c r="C780" s="7" t="s">
        <v>87</v>
      </c>
      <c r="D780" s="16" t="s">
        <v>1111</v>
      </c>
      <c r="E780" s="6"/>
      <c r="F780" s="6" t="s">
        <v>1091</v>
      </c>
      <c r="G780" s="6" t="s">
        <v>1055</v>
      </c>
      <c r="H780" s="6" t="s">
        <v>1056</v>
      </c>
      <c r="I780" s="6" t="s">
        <v>1057</v>
      </c>
      <c r="J780" s="6"/>
      <c r="K780" s="6" t="s">
        <v>1092</v>
      </c>
      <c r="L780" s="6"/>
      <c r="M780" s="6"/>
      <c r="N780" s="6"/>
      <c r="O780" s="6"/>
      <c r="P780" s="6"/>
      <c r="V780" s="11"/>
    </row>
    <row r="781" spans="1:22" ht="30" x14ac:dyDescent="0.25">
      <c r="A781" s="5" t="s">
        <v>1053</v>
      </c>
      <c r="B781" s="6" t="s">
        <v>38</v>
      </c>
      <c r="C781" s="7" t="s">
        <v>88</v>
      </c>
      <c r="D781" s="16" t="s">
        <v>1112</v>
      </c>
      <c r="E781" s="6"/>
      <c r="F781" s="6" t="s">
        <v>1091</v>
      </c>
      <c r="G781" s="6" t="s">
        <v>1055</v>
      </c>
      <c r="H781" s="6" t="s">
        <v>1056</v>
      </c>
      <c r="I781" s="6" t="s">
        <v>1057</v>
      </c>
      <c r="J781" s="6"/>
      <c r="K781" s="6" t="s">
        <v>1092</v>
      </c>
      <c r="L781" s="6"/>
      <c r="M781" s="6"/>
      <c r="N781" s="6"/>
      <c r="O781" s="6"/>
      <c r="P781" s="6"/>
      <c r="V781" s="11"/>
    </row>
    <row r="782" spans="1:22" ht="45" x14ac:dyDescent="0.25">
      <c r="A782" s="5" t="s">
        <v>1053</v>
      </c>
      <c r="B782" s="6" t="s">
        <v>32</v>
      </c>
      <c r="C782" s="7" t="s">
        <v>1113</v>
      </c>
      <c r="D782" s="16" t="s">
        <v>1114</v>
      </c>
      <c r="E782" s="6"/>
      <c r="F782" s="6" t="s">
        <v>1091</v>
      </c>
      <c r="G782" s="6" t="s">
        <v>1055</v>
      </c>
      <c r="H782" s="6" t="s">
        <v>1056</v>
      </c>
      <c r="I782" s="6" t="s">
        <v>1057</v>
      </c>
      <c r="J782" s="6"/>
      <c r="K782" s="6" t="s">
        <v>1092</v>
      </c>
      <c r="L782" s="6"/>
      <c r="M782" s="6"/>
      <c r="N782" s="6"/>
      <c r="O782" s="6"/>
      <c r="P782" s="6"/>
      <c r="V782" s="11"/>
    </row>
    <row r="783" spans="1:22" ht="45" x14ac:dyDescent="0.25">
      <c r="A783" s="5" t="s">
        <v>1053</v>
      </c>
      <c r="B783" s="6" t="s">
        <v>38</v>
      </c>
      <c r="C783" s="7" t="s">
        <v>90</v>
      </c>
      <c r="D783" s="16" t="s">
        <v>1115</v>
      </c>
      <c r="E783" s="6"/>
      <c r="F783" s="6" t="s">
        <v>1091</v>
      </c>
      <c r="G783" s="6" t="s">
        <v>1055</v>
      </c>
      <c r="H783" s="6" t="s">
        <v>1056</v>
      </c>
      <c r="I783" s="6" t="s">
        <v>1057</v>
      </c>
      <c r="J783" s="6"/>
      <c r="K783" s="6" t="s">
        <v>1092</v>
      </c>
      <c r="L783" s="6"/>
      <c r="M783" s="6"/>
      <c r="N783" s="6"/>
      <c r="O783" s="6"/>
      <c r="P783" s="6"/>
      <c r="V783" s="11"/>
    </row>
    <row r="784" spans="1:22" ht="45" x14ac:dyDescent="0.25">
      <c r="A784" s="5" t="s">
        <v>1053</v>
      </c>
      <c r="B784" s="6" t="s">
        <v>38</v>
      </c>
      <c r="C784" s="7" t="s">
        <v>93</v>
      </c>
      <c r="D784" s="16" t="s">
        <v>1116</v>
      </c>
      <c r="E784" s="6" t="s">
        <v>457</v>
      </c>
      <c r="F784" s="6" t="s">
        <v>1091</v>
      </c>
      <c r="G784" s="6" t="s">
        <v>1055</v>
      </c>
      <c r="H784" s="6" t="s">
        <v>1056</v>
      </c>
      <c r="I784" s="6" t="s">
        <v>1057</v>
      </c>
      <c r="J784" s="6"/>
      <c r="K784" s="6" t="s">
        <v>1092</v>
      </c>
      <c r="L784" s="6"/>
      <c r="M784" s="6"/>
      <c r="N784" s="6"/>
      <c r="O784" s="6"/>
      <c r="P784" s="6"/>
      <c r="V784" s="11"/>
    </row>
    <row r="785" spans="1:22" ht="45" x14ac:dyDescent="0.25">
      <c r="A785" s="5" t="s">
        <v>1053</v>
      </c>
      <c r="B785" s="6" t="s">
        <v>38</v>
      </c>
      <c r="C785" s="7" t="s">
        <v>262</v>
      </c>
      <c r="D785" s="16" t="s">
        <v>1117</v>
      </c>
      <c r="E785" s="6" t="s">
        <v>457</v>
      </c>
      <c r="F785" s="6" t="s">
        <v>1091</v>
      </c>
      <c r="G785" s="6" t="s">
        <v>1055</v>
      </c>
      <c r="H785" s="6" t="s">
        <v>1056</v>
      </c>
      <c r="I785" s="6" t="s">
        <v>1057</v>
      </c>
      <c r="J785" s="6"/>
      <c r="K785" s="6" t="s">
        <v>1092</v>
      </c>
      <c r="L785" s="6"/>
      <c r="M785" s="6"/>
      <c r="N785" s="6"/>
      <c r="O785" s="6"/>
      <c r="P785" s="6"/>
      <c r="V785" s="11"/>
    </row>
    <row r="786" spans="1:22" ht="30" x14ac:dyDescent="0.25">
      <c r="A786" s="5" t="s">
        <v>1053</v>
      </c>
      <c r="B786" s="6" t="s">
        <v>32</v>
      </c>
      <c r="C786" s="7" t="s">
        <v>1118</v>
      </c>
      <c r="D786" s="16" t="s">
        <v>1119</v>
      </c>
      <c r="E786" s="6"/>
      <c r="F786" s="6" t="s">
        <v>1091</v>
      </c>
      <c r="G786" s="6" t="s">
        <v>1055</v>
      </c>
      <c r="H786" s="6" t="s">
        <v>1056</v>
      </c>
      <c r="I786" s="6" t="s">
        <v>1057</v>
      </c>
      <c r="J786" s="6"/>
      <c r="K786" s="6" t="s">
        <v>1092</v>
      </c>
      <c r="L786" s="6"/>
      <c r="M786" s="6"/>
      <c r="N786" s="6"/>
      <c r="O786" s="6"/>
      <c r="P786" s="6"/>
      <c r="V786" s="11"/>
    </row>
    <row r="787" spans="1:22" ht="45" x14ac:dyDescent="0.25">
      <c r="A787" s="5" t="s">
        <v>1053</v>
      </c>
      <c r="B787" s="6" t="s">
        <v>38</v>
      </c>
      <c r="C787" s="7" t="s">
        <v>98</v>
      </c>
      <c r="D787" s="16" t="s">
        <v>1120</v>
      </c>
      <c r="E787" s="6"/>
      <c r="F787" s="6" t="s">
        <v>1091</v>
      </c>
      <c r="G787" s="6" t="s">
        <v>1055</v>
      </c>
      <c r="H787" s="6" t="s">
        <v>1056</v>
      </c>
      <c r="I787" s="6" t="s">
        <v>1057</v>
      </c>
      <c r="J787" s="6"/>
      <c r="K787" s="6" t="s">
        <v>1092</v>
      </c>
      <c r="L787" s="6"/>
      <c r="M787" s="6"/>
      <c r="N787" s="6"/>
      <c r="O787" s="6"/>
      <c r="P787" s="6"/>
      <c r="V787" s="11"/>
    </row>
    <row r="788" spans="1:22" x14ac:dyDescent="0.25">
      <c r="A788" s="5" t="s">
        <v>1053</v>
      </c>
      <c r="B788" s="6" t="s">
        <v>38</v>
      </c>
      <c r="C788" s="7" t="s">
        <v>99</v>
      </c>
      <c r="D788" s="16" t="s">
        <v>1121</v>
      </c>
      <c r="E788" s="6"/>
      <c r="F788" s="6" t="s">
        <v>1091</v>
      </c>
      <c r="G788" s="6" t="s">
        <v>1055</v>
      </c>
      <c r="H788" s="6" t="s">
        <v>1056</v>
      </c>
      <c r="I788" s="6" t="s">
        <v>1057</v>
      </c>
      <c r="J788" s="6"/>
      <c r="K788" s="6" t="s">
        <v>1092</v>
      </c>
      <c r="L788" s="6"/>
      <c r="M788" s="6"/>
      <c r="N788" s="6"/>
      <c r="O788" s="6"/>
      <c r="P788" s="6"/>
      <c r="V788" s="11"/>
    </row>
    <row r="789" spans="1:22" ht="30" x14ac:dyDescent="0.25">
      <c r="A789" s="5" t="s">
        <v>1053</v>
      </c>
      <c r="B789" s="6" t="s">
        <v>38</v>
      </c>
      <c r="C789" s="7" t="s">
        <v>100</v>
      </c>
      <c r="D789" s="16" t="s">
        <v>1122</v>
      </c>
      <c r="E789" s="6"/>
      <c r="F789" s="6" t="s">
        <v>1091</v>
      </c>
      <c r="G789" s="6" t="s">
        <v>1055</v>
      </c>
      <c r="H789" s="6" t="s">
        <v>1056</v>
      </c>
      <c r="I789" s="6" t="s">
        <v>1057</v>
      </c>
      <c r="J789" s="6"/>
      <c r="K789" s="6" t="s">
        <v>1092</v>
      </c>
      <c r="L789" s="6"/>
      <c r="M789" s="6"/>
      <c r="N789" s="6"/>
      <c r="O789" s="6"/>
      <c r="P789" s="6"/>
      <c r="V789" s="11"/>
    </row>
    <row r="790" spans="1:22" ht="45" x14ac:dyDescent="0.25">
      <c r="A790" s="5" t="s">
        <v>1053</v>
      </c>
      <c r="B790" s="6" t="s">
        <v>38</v>
      </c>
      <c r="C790" s="7" t="s">
        <v>274</v>
      </c>
      <c r="D790" s="16" t="s">
        <v>1123</v>
      </c>
      <c r="E790" s="6"/>
      <c r="F790" s="6" t="s">
        <v>1091</v>
      </c>
      <c r="G790" s="6" t="s">
        <v>1055</v>
      </c>
      <c r="H790" s="6" t="s">
        <v>1056</v>
      </c>
      <c r="I790" s="6" t="s">
        <v>1057</v>
      </c>
      <c r="J790" s="6"/>
      <c r="K790" s="6" t="s">
        <v>1092</v>
      </c>
      <c r="L790" s="6"/>
      <c r="M790" s="6"/>
      <c r="N790" s="6"/>
      <c r="O790" s="6"/>
      <c r="P790" s="6"/>
      <c r="V790" s="11"/>
    </row>
    <row r="791" spans="1:22" hidden="1" x14ac:dyDescent="0.25">
      <c r="A791" s="5" t="s">
        <v>1053</v>
      </c>
      <c r="B791" s="6" t="s">
        <v>149</v>
      </c>
      <c r="C791" s="7">
        <v>2</v>
      </c>
      <c r="D791" s="16" t="s">
        <v>1124</v>
      </c>
      <c r="E791" s="6"/>
      <c r="F791" s="6" t="s">
        <v>1091</v>
      </c>
      <c r="G791" s="6" t="s">
        <v>1055</v>
      </c>
      <c r="H791" s="6" t="s">
        <v>1056</v>
      </c>
      <c r="I791" s="6" t="s">
        <v>1057</v>
      </c>
      <c r="J791" s="6"/>
      <c r="K791" s="6" t="s">
        <v>1092</v>
      </c>
      <c r="L791" s="6"/>
      <c r="M791" s="6"/>
      <c r="N791" s="6"/>
      <c r="O791" s="6"/>
      <c r="P791" s="6"/>
      <c r="V791" s="11" t="s">
        <v>1432</v>
      </c>
    </row>
    <row r="792" spans="1:22" ht="30" hidden="1" x14ac:dyDescent="0.25">
      <c r="A792" s="5" t="s">
        <v>1053</v>
      </c>
      <c r="B792" s="6" t="s">
        <v>149</v>
      </c>
      <c r="C792" s="7">
        <v>2</v>
      </c>
      <c r="D792" s="16" t="s">
        <v>1125</v>
      </c>
      <c r="E792" s="6"/>
      <c r="F792" s="6" t="s">
        <v>1091</v>
      </c>
      <c r="G792" s="6" t="s">
        <v>1055</v>
      </c>
      <c r="H792" s="6" t="s">
        <v>1056</v>
      </c>
      <c r="I792" s="6" t="s">
        <v>1057</v>
      </c>
      <c r="J792" s="6"/>
      <c r="K792" s="6" t="s">
        <v>1092</v>
      </c>
      <c r="L792" s="6"/>
      <c r="M792" s="6"/>
      <c r="N792" s="6"/>
      <c r="O792" s="6"/>
      <c r="P792" s="6"/>
      <c r="V792" s="11" t="s">
        <v>1433</v>
      </c>
    </row>
    <row r="793" spans="1:22" ht="30" x14ac:dyDescent="0.25">
      <c r="A793" s="5" t="s">
        <v>1053</v>
      </c>
      <c r="B793" s="6" t="s">
        <v>23</v>
      </c>
      <c r="C793" s="7">
        <v>3</v>
      </c>
      <c r="D793" s="16" t="s">
        <v>1126</v>
      </c>
      <c r="E793" s="6"/>
      <c r="F793" s="6" t="s">
        <v>1127</v>
      </c>
      <c r="G793" s="6" t="s">
        <v>1091</v>
      </c>
      <c r="H793" s="6" t="s">
        <v>1055</v>
      </c>
      <c r="I793" s="6" t="s">
        <v>1056</v>
      </c>
      <c r="J793" s="6" t="s">
        <v>1057</v>
      </c>
      <c r="K793" s="6" t="s">
        <v>1128</v>
      </c>
      <c r="L793" s="6"/>
      <c r="M793" s="6"/>
      <c r="N793" s="6"/>
      <c r="O793" s="6"/>
      <c r="P793" s="6"/>
      <c r="V793" s="11"/>
    </row>
    <row r="794" spans="1:22" x14ac:dyDescent="0.25">
      <c r="A794" s="5" t="s">
        <v>1053</v>
      </c>
      <c r="B794" s="6" t="s">
        <v>32</v>
      </c>
      <c r="C794" s="7" t="s">
        <v>1129</v>
      </c>
      <c r="D794" s="16" t="s">
        <v>1130</v>
      </c>
      <c r="E794" s="6"/>
      <c r="F794" s="6" t="s">
        <v>1127</v>
      </c>
      <c r="G794" s="6" t="s">
        <v>1091</v>
      </c>
      <c r="H794" s="6" t="s">
        <v>1055</v>
      </c>
      <c r="I794" s="6" t="s">
        <v>1056</v>
      </c>
      <c r="J794" s="6" t="s">
        <v>1057</v>
      </c>
      <c r="K794" s="6" t="s">
        <v>1128</v>
      </c>
      <c r="L794" s="6"/>
      <c r="M794" s="6"/>
      <c r="N794" s="6"/>
      <c r="O794" s="6"/>
      <c r="P794" s="6"/>
      <c r="V794" s="11"/>
    </row>
    <row r="795" spans="1:22" ht="60" x14ac:dyDescent="0.25">
      <c r="A795" s="5" t="s">
        <v>1053</v>
      </c>
      <c r="B795" s="6" t="s">
        <v>38</v>
      </c>
      <c r="C795" s="7" t="s">
        <v>106</v>
      </c>
      <c r="D795" s="16" t="s">
        <v>1131</v>
      </c>
      <c r="E795" s="6"/>
      <c r="F795" s="6" t="s">
        <v>1127</v>
      </c>
      <c r="G795" s="6" t="s">
        <v>1091</v>
      </c>
      <c r="H795" s="6" t="s">
        <v>1055</v>
      </c>
      <c r="I795" s="6" t="s">
        <v>1056</v>
      </c>
      <c r="J795" s="6" t="s">
        <v>1057</v>
      </c>
      <c r="K795" s="6" t="s">
        <v>1128</v>
      </c>
      <c r="L795" s="6"/>
      <c r="M795" s="6"/>
      <c r="N795" s="6"/>
      <c r="O795" s="6"/>
      <c r="P795" s="6"/>
      <c r="V795" s="11"/>
    </row>
    <row r="796" spans="1:22" ht="45" x14ac:dyDescent="0.25">
      <c r="A796" s="5" t="s">
        <v>1053</v>
      </c>
      <c r="B796" s="6" t="s">
        <v>38</v>
      </c>
      <c r="C796" s="7" t="s">
        <v>107</v>
      </c>
      <c r="D796" s="16" t="s">
        <v>1132</v>
      </c>
      <c r="E796" s="6"/>
      <c r="F796" s="6" t="s">
        <v>1127</v>
      </c>
      <c r="G796" s="6" t="s">
        <v>1091</v>
      </c>
      <c r="H796" s="6" t="s">
        <v>1055</v>
      </c>
      <c r="I796" s="6" t="s">
        <v>1056</v>
      </c>
      <c r="J796" s="6" t="s">
        <v>1057</v>
      </c>
      <c r="K796" s="6" t="s">
        <v>1128</v>
      </c>
      <c r="L796" s="6"/>
      <c r="M796" s="6"/>
      <c r="N796" s="6"/>
      <c r="O796" s="6"/>
      <c r="P796" s="6"/>
      <c r="V796" s="11"/>
    </row>
    <row r="797" spans="1:22" ht="30" x14ac:dyDescent="0.25">
      <c r="A797" s="5" t="s">
        <v>1053</v>
      </c>
      <c r="B797" s="6" t="s">
        <v>32</v>
      </c>
      <c r="C797" s="7" t="s">
        <v>1133</v>
      </c>
      <c r="D797" s="16" t="s">
        <v>1134</v>
      </c>
      <c r="E797" s="6"/>
      <c r="F797" s="6" t="s">
        <v>1127</v>
      </c>
      <c r="G797" s="6" t="s">
        <v>1091</v>
      </c>
      <c r="H797" s="6" t="s">
        <v>1055</v>
      </c>
      <c r="I797" s="6" t="s">
        <v>1056</v>
      </c>
      <c r="J797" s="6" t="s">
        <v>1057</v>
      </c>
      <c r="K797" s="6" t="s">
        <v>1128</v>
      </c>
      <c r="L797" s="6"/>
      <c r="M797" s="6"/>
      <c r="N797" s="6"/>
      <c r="O797" s="6"/>
      <c r="P797" s="6"/>
      <c r="V797" s="11"/>
    </row>
    <row r="798" spans="1:22" ht="45" x14ac:dyDescent="0.25">
      <c r="A798" s="5" t="s">
        <v>1053</v>
      </c>
      <c r="B798" s="6" t="s">
        <v>38</v>
      </c>
      <c r="C798" s="7" t="s">
        <v>114</v>
      </c>
      <c r="D798" s="16" t="s">
        <v>1135</v>
      </c>
      <c r="E798" s="6"/>
      <c r="F798" s="6" t="s">
        <v>1127</v>
      </c>
      <c r="G798" s="6" t="s">
        <v>1091</v>
      </c>
      <c r="H798" s="6" t="s">
        <v>1055</v>
      </c>
      <c r="I798" s="6" t="s">
        <v>1056</v>
      </c>
      <c r="J798" s="6" t="s">
        <v>1057</v>
      </c>
      <c r="K798" s="6" t="s">
        <v>1128</v>
      </c>
      <c r="L798" s="6"/>
      <c r="M798" s="6"/>
      <c r="N798" s="6"/>
      <c r="O798" s="6"/>
      <c r="P798" s="6"/>
      <c r="V798" s="11"/>
    </row>
    <row r="799" spans="1:22" ht="75" x14ac:dyDescent="0.25">
      <c r="A799" s="5" t="s">
        <v>1053</v>
      </c>
      <c r="B799" s="6" t="s">
        <v>38</v>
      </c>
      <c r="C799" s="7" t="s">
        <v>115</v>
      </c>
      <c r="D799" s="16" t="s">
        <v>1136</v>
      </c>
      <c r="E799" s="6"/>
      <c r="F799" s="6" t="s">
        <v>1127</v>
      </c>
      <c r="G799" s="6" t="s">
        <v>1091</v>
      </c>
      <c r="H799" s="6" t="s">
        <v>1055</v>
      </c>
      <c r="I799" s="6" t="s">
        <v>1056</v>
      </c>
      <c r="J799" s="6" t="s">
        <v>1057</v>
      </c>
      <c r="K799" s="6" t="s">
        <v>1128</v>
      </c>
      <c r="L799" s="6"/>
      <c r="M799" s="6"/>
      <c r="N799" s="6"/>
      <c r="O799" s="6"/>
      <c r="P799" s="6"/>
      <c r="V799" s="11"/>
    </row>
    <row r="800" spans="1:22" ht="60" x14ac:dyDescent="0.25">
      <c r="A800" s="5" t="s">
        <v>1053</v>
      </c>
      <c r="B800" s="6" t="s">
        <v>38</v>
      </c>
      <c r="C800" s="7" t="s">
        <v>352</v>
      </c>
      <c r="D800" s="16" t="s">
        <v>1137</v>
      </c>
      <c r="E800" s="6"/>
      <c r="F800" s="6" t="s">
        <v>1127</v>
      </c>
      <c r="G800" s="6" t="s">
        <v>1091</v>
      </c>
      <c r="H800" s="6" t="s">
        <v>1055</v>
      </c>
      <c r="I800" s="6" t="s">
        <v>1056</v>
      </c>
      <c r="J800" s="6" t="s">
        <v>1057</v>
      </c>
      <c r="K800" s="6" t="s">
        <v>1128</v>
      </c>
      <c r="L800" s="6"/>
      <c r="M800" s="6"/>
      <c r="N800" s="6"/>
      <c r="O800" s="6"/>
      <c r="P800" s="6"/>
      <c r="V800" s="11"/>
    </row>
    <row r="801" spans="1:22" ht="30" x14ac:dyDescent="0.25">
      <c r="A801" s="5" t="s">
        <v>1053</v>
      </c>
      <c r="B801" s="6" t="s">
        <v>32</v>
      </c>
      <c r="C801" s="7" t="s">
        <v>1138</v>
      </c>
      <c r="D801" s="16" t="s">
        <v>1139</v>
      </c>
      <c r="E801" s="20"/>
      <c r="F801" s="6" t="s">
        <v>1127</v>
      </c>
      <c r="G801" s="6" t="s">
        <v>1091</v>
      </c>
      <c r="H801" s="6" t="s">
        <v>1055</v>
      </c>
      <c r="I801" s="6" t="s">
        <v>1056</v>
      </c>
      <c r="J801" s="6" t="s">
        <v>1057</v>
      </c>
      <c r="K801" s="6" t="s">
        <v>1128</v>
      </c>
      <c r="L801" s="6"/>
      <c r="M801" s="6"/>
      <c r="N801" s="6"/>
      <c r="O801" s="6"/>
      <c r="P801" s="6"/>
      <c r="V801" s="11"/>
    </row>
    <row r="802" spans="1:22" ht="45" x14ac:dyDescent="0.25">
      <c r="A802" s="5" t="s">
        <v>1053</v>
      </c>
      <c r="B802" s="6" t="s">
        <v>38</v>
      </c>
      <c r="C802" s="7" t="s">
        <v>118</v>
      </c>
      <c r="D802" s="16" t="s">
        <v>1140</v>
      </c>
      <c r="E802" s="6"/>
      <c r="F802" s="6" t="s">
        <v>1127</v>
      </c>
      <c r="G802" s="6" t="s">
        <v>1091</v>
      </c>
      <c r="H802" s="6" t="s">
        <v>1055</v>
      </c>
      <c r="I802" s="6" t="s">
        <v>1056</v>
      </c>
      <c r="J802" s="6" t="s">
        <v>1057</v>
      </c>
      <c r="K802" s="6" t="s">
        <v>1128</v>
      </c>
      <c r="L802" s="6"/>
      <c r="M802" s="6"/>
      <c r="N802" s="6"/>
      <c r="O802" s="6"/>
      <c r="P802" s="6"/>
      <c r="V802" s="11"/>
    </row>
    <row r="803" spans="1:22" x14ac:dyDescent="0.25">
      <c r="A803" s="5" t="s">
        <v>1053</v>
      </c>
      <c r="B803" s="6" t="s">
        <v>38</v>
      </c>
      <c r="C803" s="7" t="s">
        <v>119</v>
      </c>
      <c r="D803" s="16" t="s">
        <v>1141</v>
      </c>
      <c r="E803" s="6"/>
      <c r="F803" s="6" t="s">
        <v>1127</v>
      </c>
      <c r="G803" s="6" t="s">
        <v>1091</v>
      </c>
      <c r="H803" s="6" t="s">
        <v>1055</v>
      </c>
      <c r="I803" s="6" t="s">
        <v>1056</v>
      </c>
      <c r="J803" s="6" t="s">
        <v>1057</v>
      </c>
      <c r="K803" s="6" t="s">
        <v>1128</v>
      </c>
      <c r="L803" s="6"/>
      <c r="M803" s="6"/>
      <c r="N803" s="6"/>
      <c r="O803" s="6"/>
      <c r="P803" s="6"/>
      <c r="V803" s="11"/>
    </row>
    <row r="804" spans="1:22" ht="30" x14ac:dyDescent="0.25">
      <c r="A804" s="5" t="s">
        <v>1053</v>
      </c>
      <c r="B804" s="6" t="s">
        <v>32</v>
      </c>
      <c r="C804" s="7" t="s">
        <v>1142</v>
      </c>
      <c r="D804" s="16" t="s">
        <v>1143</v>
      </c>
      <c r="E804" s="6"/>
      <c r="F804" s="6" t="s">
        <v>1127</v>
      </c>
      <c r="G804" s="6" t="s">
        <v>1091</v>
      </c>
      <c r="H804" s="6" t="s">
        <v>1055</v>
      </c>
      <c r="I804" s="6" t="s">
        <v>1056</v>
      </c>
      <c r="J804" s="6" t="s">
        <v>1057</v>
      </c>
      <c r="K804" s="6" t="s">
        <v>1128</v>
      </c>
      <c r="L804" s="6"/>
      <c r="M804" s="6"/>
      <c r="N804" s="6"/>
      <c r="O804" s="6"/>
      <c r="P804" s="6"/>
      <c r="V804" s="11"/>
    </row>
    <row r="805" spans="1:22" ht="60" x14ac:dyDescent="0.25">
      <c r="A805" s="5" t="s">
        <v>1053</v>
      </c>
      <c r="B805" s="6" t="s">
        <v>38</v>
      </c>
      <c r="C805" s="7" t="s">
        <v>112</v>
      </c>
      <c r="D805" s="16" t="s">
        <v>1144</v>
      </c>
      <c r="E805" s="6"/>
      <c r="F805" s="6" t="s">
        <v>1127</v>
      </c>
      <c r="G805" s="6" t="s">
        <v>1091</v>
      </c>
      <c r="H805" s="6" t="s">
        <v>1055</v>
      </c>
      <c r="I805" s="6" t="s">
        <v>1056</v>
      </c>
      <c r="J805" s="6" t="s">
        <v>1057</v>
      </c>
      <c r="K805" s="6" t="s">
        <v>1128</v>
      </c>
      <c r="L805" s="6"/>
      <c r="M805" s="6"/>
      <c r="N805" s="6"/>
      <c r="O805" s="6"/>
      <c r="P805" s="6"/>
      <c r="V805" s="11"/>
    </row>
    <row r="806" spans="1:22" ht="60" x14ac:dyDescent="0.25">
      <c r="A806" s="5" t="s">
        <v>1053</v>
      </c>
      <c r="B806" s="6" t="s">
        <v>38</v>
      </c>
      <c r="C806" s="7" t="s">
        <v>124</v>
      </c>
      <c r="D806" s="16" t="s">
        <v>1145</v>
      </c>
      <c r="E806" s="6"/>
      <c r="F806" s="6" t="s">
        <v>1127</v>
      </c>
      <c r="G806" s="6" t="s">
        <v>1091</v>
      </c>
      <c r="H806" s="6" t="s">
        <v>1055</v>
      </c>
      <c r="I806" s="6" t="s">
        <v>1056</v>
      </c>
      <c r="J806" s="6" t="s">
        <v>1057</v>
      </c>
      <c r="K806" s="6" t="s">
        <v>1128</v>
      </c>
      <c r="L806" s="6"/>
      <c r="M806" s="6"/>
      <c r="N806" s="6"/>
      <c r="O806" s="6"/>
      <c r="P806" s="6"/>
      <c r="V806" s="11"/>
    </row>
    <row r="807" spans="1:22" ht="135" x14ac:dyDescent="0.25">
      <c r="A807" s="5" t="s">
        <v>1053</v>
      </c>
      <c r="B807" s="6" t="s">
        <v>38</v>
      </c>
      <c r="C807" s="7" t="s">
        <v>125</v>
      </c>
      <c r="D807" s="16" t="s">
        <v>1146</v>
      </c>
      <c r="E807" s="6"/>
      <c r="F807" s="6" t="s">
        <v>1127</v>
      </c>
      <c r="G807" s="6" t="s">
        <v>1091</v>
      </c>
      <c r="H807" s="6" t="s">
        <v>1055</v>
      </c>
      <c r="I807" s="6" t="s">
        <v>1056</v>
      </c>
      <c r="J807" s="6" t="s">
        <v>1057</v>
      </c>
      <c r="K807" s="6" t="s">
        <v>1128</v>
      </c>
      <c r="L807" s="6"/>
      <c r="M807" s="6"/>
      <c r="N807" s="6"/>
      <c r="O807" s="6"/>
      <c r="P807" s="6"/>
      <c r="V807" s="11"/>
    </row>
    <row r="808" spans="1:22" ht="30" x14ac:dyDescent="0.25">
      <c r="A808" s="5" t="s">
        <v>1053</v>
      </c>
      <c r="B808" s="6" t="s">
        <v>32</v>
      </c>
      <c r="C808" s="7" t="s">
        <v>1147</v>
      </c>
      <c r="D808" s="16" t="s">
        <v>1148</v>
      </c>
      <c r="E808" s="6"/>
      <c r="F808" s="6" t="s">
        <v>1127</v>
      </c>
      <c r="G808" s="6" t="s">
        <v>1091</v>
      </c>
      <c r="H808" s="6" t="s">
        <v>1055</v>
      </c>
      <c r="I808" s="6" t="s">
        <v>1056</v>
      </c>
      <c r="J808" s="6" t="s">
        <v>1057</v>
      </c>
      <c r="K808" s="6" t="s">
        <v>1128</v>
      </c>
      <c r="L808" s="6"/>
      <c r="M808" s="6"/>
      <c r="N808" s="6"/>
      <c r="O808" s="6"/>
      <c r="P808" s="6"/>
      <c r="V808" s="11"/>
    </row>
    <row r="809" spans="1:22" ht="45" x14ac:dyDescent="0.25">
      <c r="A809" s="5" t="s">
        <v>1053</v>
      </c>
      <c r="B809" s="6" t="s">
        <v>38</v>
      </c>
      <c r="C809" s="7" t="s">
        <v>618</v>
      </c>
      <c r="D809" s="16" t="s">
        <v>1149</v>
      </c>
      <c r="E809" s="6"/>
      <c r="F809" s="6" t="s">
        <v>1127</v>
      </c>
      <c r="G809" s="6" t="s">
        <v>1091</v>
      </c>
      <c r="H809" s="6" t="s">
        <v>1055</v>
      </c>
      <c r="I809" s="6" t="s">
        <v>1056</v>
      </c>
      <c r="J809" s="6" t="s">
        <v>1057</v>
      </c>
      <c r="K809" s="6" t="s">
        <v>1128</v>
      </c>
      <c r="L809" s="6"/>
      <c r="M809" s="6"/>
      <c r="N809" s="6"/>
      <c r="O809" s="6"/>
      <c r="P809" s="6"/>
      <c r="V809" s="11"/>
    </row>
    <row r="810" spans="1:22" ht="30" x14ac:dyDescent="0.25">
      <c r="A810" s="5" t="s">
        <v>1053</v>
      </c>
      <c r="B810" s="6" t="s">
        <v>38</v>
      </c>
      <c r="C810" s="7" t="s">
        <v>620</v>
      </c>
      <c r="D810" s="16" t="s">
        <v>1150</v>
      </c>
      <c r="E810" s="6"/>
      <c r="F810" s="6" t="s">
        <v>1127</v>
      </c>
      <c r="G810" s="6" t="s">
        <v>1091</v>
      </c>
      <c r="H810" s="6" t="s">
        <v>1055</v>
      </c>
      <c r="I810" s="6" t="s">
        <v>1056</v>
      </c>
      <c r="J810" s="6" t="s">
        <v>1057</v>
      </c>
      <c r="K810" s="6" t="s">
        <v>1128</v>
      </c>
      <c r="L810" s="6"/>
      <c r="M810" s="6"/>
      <c r="N810" s="6"/>
      <c r="O810" s="6"/>
      <c r="P810" s="6"/>
      <c r="V810" s="11"/>
    </row>
    <row r="811" spans="1:22" ht="30" hidden="1" x14ac:dyDescent="0.25">
      <c r="A811" s="5" t="s">
        <v>1053</v>
      </c>
      <c r="B811" s="6" t="s">
        <v>149</v>
      </c>
      <c r="C811" s="7">
        <v>3</v>
      </c>
      <c r="D811" s="16" t="s">
        <v>1151</v>
      </c>
      <c r="E811" s="6"/>
      <c r="F811" s="6" t="s">
        <v>1127</v>
      </c>
      <c r="G811" s="6" t="s">
        <v>1091</v>
      </c>
      <c r="H811" s="6" t="s">
        <v>1055</v>
      </c>
      <c r="I811" s="6" t="s">
        <v>1056</v>
      </c>
      <c r="J811" s="6" t="s">
        <v>1057</v>
      </c>
      <c r="K811" s="6" t="s">
        <v>1128</v>
      </c>
      <c r="L811" s="6"/>
      <c r="M811" s="6"/>
      <c r="N811" s="6"/>
      <c r="O811" s="6"/>
      <c r="P811" s="6"/>
      <c r="V811" s="11" t="s">
        <v>1434</v>
      </c>
    </row>
    <row r="812" spans="1:22" ht="30" hidden="1" x14ac:dyDescent="0.25">
      <c r="A812" s="5" t="s">
        <v>1053</v>
      </c>
      <c r="B812" s="6" t="s">
        <v>149</v>
      </c>
      <c r="C812" s="7">
        <v>3</v>
      </c>
      <c r="D812" s="16" t="s">
        <v>1152</v>
      </c>
      <c r="E812" s="6"/>
      <c r="F812" s="6" t="s">
        <v>1127</v>
      </c>
      <c r="G812" s="6" t="s">
        <v>1091</v>
      </c>
      <c r="H812" s="6" t="s">
        <v>1055</v>
      </c>
      <c r="I812" s="6" t="s">
        <v>1056</v>
      </c>
      <c r="J812" s="6" t="s">
        <v>1057</v>
      </c>
      <c r="K812" s="6" t="s">
        <v>1128</v>
      </c>
      <c r="L812" s="6"/>
      <c r="M812" s="6"/>
      <c r="N812" s="6"/>
      <c r="O812" s="6"/>
      <c r="P812" s="6"/>
      <c r="V812" s="11" t="s">
        <v>1435</v>
      </c>
    </row>
    <row r="813" spans="1:22" ht="30" x14ac:dyDescent="0.25">
      <c r="A813" s="5" t="s">
        <v>1053</v>
      </c>
      <c r="B813" s="6" t="s">
        <v>23</v>
      </c>
      <c r="C813" s="7">
        <v>4</v>
      </c>
      <c r="D813" s="16" t="s">
        <v>1153</v>
      </c>
      <c r="E813" s="6"/>
      <c r="F813" s="6" t="s">
        <v>1057</v>
      </c>
      <c r="G813" s="6" t="s">
        <v>1091</v>
      </c>
      <c r="H813" s="6" t="s">
        <v>1055</v>
      </c>
      <c r="I813" s="6"/>
      <c r="J813" s="6"/>
      <c r="K813" s="6" t="s">
        <v>1154</v>
      </c>
      <c r="L813" s="6"/>
      <c r="M813" s="6"/>
      <c r="N813" s="6"/>
      <c r="O813" s="6"/>
      <c r="P813" s="6"/>
      <c r="V813" s="11"/>
    </row>
    <row r="814" spans="1:22" ht="30" x14ac:dyDescent="0.25">
      <c r="A814" s="5" t="s">
        <v>1053</v>
      </c>
      <c r="B814" s="6" t="s">
        <v>32</v>
      </c>
      <c r="C814" s="7" t="s">
        <v>1155</v>
      </c>
      <c r="D814" s="16" t="s">
        <v>1156</v>
      </c>
      <c r="E814" s="6"/>
      <c r="F814" s="6" t="s">
        <v>1057</v>
      </c>
      <c r="G814" s="6" t="s">
        <v>1091</v>
      </c>
      <c r="H814" s="6" t="s">
        <v>1055</v>
      </c>
      <c r="I814" s="6"/>
      <c r="J814" s="6"/>
      <c r="K814" s="6" t="s">
        <v>1154</v>
      </c>
      <c r="L814" s="6"/>
      <c r="M814" s="6"/>
      <c r="N814" s="6"/>
      <c r="O814" s="6"/>
      <c r="P814" s="6"/>
      <c r="V814" s="11"/>
    </row>
    <row r="815" spans="1:22" ht="30" x14ac:dyDescent="0.25">
      <c r="A815" s="5" t="s">
        <v>1053</v>
      </c>
      <c r="B815" s="6" t="s">
        <v>38</v>
      </c>
      <c r="C815" s="7" t="s">
        <v>134</v>
      </c>
      <c r="D815" s="16" t="s">
        <v>1157</v>
      </c>
      <c r="E815" s="6"/>
      <c r="F815" s="6" t="s">
        <v>1057</v>
      </c>
      <c r="G815" s="6" t="s">
        <v>1091</v>
      </c>
      <c r="H815" s="6" t="s">
        <v>1055</v>
      </c>
      <c r="I815" s="6"/>
      <c r="J815" s="6"/>
      <c r="K815" s="6" t="s">
        <v>1154</v>
      </c>
      <c r="L815" s="6"/>
      <c r="M815" s="6"/>
      <c r="N815" s="6"/>
      <c r="O815" s="6"/>
      <c r="P815" s="6"/>
      <c r="V815" s="11"/>
    </row>
    <row r="816" spans="1:22" ht="30" x14ac:dyDescent="0.25">
      <c r="A816" s="5" t="s">
        <v>1053</v>
      </c>
      <c r="B816" s="6" t="s">
        <v>38</v>
      </c>
      <c r="C816" s="7" t="s">
        <v>135</v>
      </c>
      <c r="D816" s="16" t="s">
        <v>1158</v>
      </c>
      <c r="E816" s="6"/>
      <c r="F816" s="6" t="s">
        <v>1057</v>
      </c>
      <c r="G816" s="6" t="s">
        <v>1091</v>
      </c>
      <c r="H816" s="6" t="s">
        <v>1055</v>
      </c>
      <c r="I816" s="6"/>
      <c r="J816" s="6"/>
      <c r="K816" s="6" t="s">
        <v>1154</v>
      </c>
      <c r="L816" s="6"/>
      <c r="M816" s="6"/>
      <c r="N816" s="6"/>
      <c r="O816" s="6"/>
      <c r="P816" s="6"/>
      <c r="V816" s="11"/>
    </row>
    <row r="817" spans="1:22" ht="30" x14ac:dyDescent="0.25">
      <c r="A817" s="5" t="s">
        <v>1053</v>
      </c>
      <c r="B817" s="6" t="s">
        <v>32</v>
      </c>
      <c r="C817" s="7" t="s">
        <v>1159</v>
      </c>
      <c r="D817" s="16" t="s">
        <v>1160</v>
      </c>
      <c r="E817" s="6"/>
      <c r="F817" s="6" t="s">
        <v>1057</v>
      </c>
      <c r="G817" s="6" t="s">
        <v>1091</v>
      </c>
      <c r="H817" s="6" t="s">
        <v>1055</v>
      </c>
      <c r="I817" s="6"/>
      <c r="J817" s="6"/>
      <c r="K817" s="6" t="s">
        <v>1154</v>
      </c>
      <c r="L817" s="6"/>
      <c r="M817" s="6"/>
      <c r="N817" s="6"/>
      <c r="O817" s="6"/>
      <c r="P817" s="6"/>
      <c r="V817" s="11"/>
    </row>
    <row r="818" spans="1:22" ht="45" x14ac:dyDescent="0.25">
      <c r="A818" s="5" t="s">
        <v>1053</v>
      </c>
      <c r="B818" s="6" t="s">
        <v>38</v>
      </c>
      <c r="C818" s="7" t="s">
        <v>142</v>
      </c>
      <c r="D818" s="16" t="s">
        <v>1161</v>
      </c>
      <c r="E818" s="6"/>
      <c r="F818" s="6" t="s">
        <v>1057</v>
      </c>
      <c r="G818" s="6" t="s">
        <v>1091</v>
      </c>
      <c r="H818" s="6" t="s">
        <v>1055</v>
      </c>
      <c r="I818" s="6"/>
      <c r="J818" s="6"/>
      <c r="K818" s="6" t="s">
        <v>1154</v>
      </c>
      <c r="L818" s="6"/>
      <c r="M818" s="6"/>
      <c r="N818" s="6"/>
      <c r="O818" s="6"/>
      <c r="P818" s="6"/>
      <c r="V818" s="11"/>
    </row>
    <row r="819" spans="1:22" ht="45" x14ac:dyDescent="0.25">
      <c r="A819" s="5" t="s">
        <v>1053</v>
      </c>
      <c r="B819" s="6" t="s">
        <v>38</v>
      </c>
      <c r="C819" s="7" t="s">
        <v>143</v>
      </c>
      <c r="D819" s="16" t="s">
        <v>1162</v>
      </c>
      <c r="E819" s="6"/>
      <c r="F819" s="6" t="s">
        <v>1057</v>
      </c>
      <c r="G819" s="6" t="s">
        <v>1091</v>
      </c>
      <c r="H819" s="6" t="s">
        <v>1055</v>
      </c>
      <c r="I819" s="6"/>
      <c r="J819" s="6"/>
      <c r="K819" s="6" t="s">
        <v>1154</v>
      </c>
      <c r="L819" s="6"/>
      <c r="M819" s="6"/>
      <c r="N819" s="6"/>
      <c r="O819" s="6"/>
      <c r="P819" s="6"/>
      <c r="V819" s="11"/>
    </row>
    <row r="820" spans="1:22" ht="45" x14ac:dyDescent="0.25">
      <c r="A820" s="5" t="s">
        <v>1053</v>
      </c>
      <c r="B820" s="6" t="s">
        <v>32</v>
      </c>
      <c r="C820" s="7" t="s">
        <v>1163</v>
      </c>
      <c r="D820" s="16" t="s">
        <v>1164</v>
      </c>
      <c r="E820" s="6"/>
      <c r="F820" s="6" t="s">
        <v>1057</v>
      </c>
      <c r="G820" s="6" t="s">
        <v>1091</v>
      </c>
      <c r="H820" s="6" t="s">
        <v>1055</v>
      </c>
      <c r="I820" s="6"/>
      <c r="J820" s="6"/>
      <c r="K820" s="6" t="s">
        <v>1154</v>
      </c>
      <c r="L820" s="6"/>
      <c r="M820" s="6"/>
      <c r="N820" s="6"/>
      <c r="O820" s="6"/>
      <c r="P820" s="6"/>
      <c r="V820" s="11"/>
    </row>
    <row r="821" spans="1:22" ht="45" x14ac:dyDescent="0.25">
      <c r="A821" s="5" t="s">
        <v>1053</v>
      </c>
      <c r="B821" s="6" t="s">
        <v>38</v>
      </c>
      <c r="C821" s="7" t="s">
        <v>146</v>
      </c>
      <c r="D821" s="16" t="s">
        <v>1165</v>
      </c>
      <c r="E821" s="6"/>
      <c r="F821" s="6" t="s">
        <v>1057</v>
      </c>
      <c r="G821" s="6" t="s">
        <v>1091</v>
      </c>
      <c r="H821" s="6" t="s">
        <v>1055</v>
      </c>
      <c r="I821" s="6"/>
      <c r="J821" s="6"/>
      <c r="K821" s="6" t="s">
        <v>1154</v>
      </c>
      <c r="L821" s="6"/>
      <c r="M821" s="6"/>
      <c r="N821" s="6"/>
      <c r="O821" s="6"/>
      <c r="P821" s="6"/>
      <c r="V821" s="11"/>
    </row>
    <row r="822" spans="1:22" ht="30" x14ac:dyDescent="0.25">
      <c r="A822" s="5" t="s">
        <v>1053</v>
      </c>
      <c r="B822" s="6" t="s">
        <v>38</v>
      </c>
      <c r="C822" s="7" t="s">
        <v>147</v>
      </c>
      <c r="D822" s="16" t="s">
        <v>1166</v>
      </c>
      <c r="E822" s="6"/>
      <c r="F822" s="6" t="s">
        <v>1057</v>
      </c>
      <c r="G822" s="6" t="s">
        <v>1091</v>
      </c>
      <c r="H822" s="6" t="s">
        <v>1055</v>
      </c>
      <c r="I822" s="6"/>
      <c r="J822" s="6"/>
      <c r="K822" s="6" t="s">
        <v>1154</v>
      </c>
      <c r="L822" s="6"/>
      <c r="M822" s="6"/>
      <c r="N822" s="6"/>
      <c r="O822" s="6"/>
      <c r="P822" s="6"/>
      <c r="V822" s="11"/>
    </row>
    <row r="823" spans="1:22" ht="30" hidden="1" x14ac:dyDescent="0.25">
      <c r="A823" s="5" t="s">
        <v>1053</v>
      </c>
      <c r="B823" s="6" t="s">
        <v>149</v>
      </c>
      <c r="C823" s="7">
        <v>4</v>
      </c>
      <c r="D823" s="16" t="s">
        <v>1167</v>
      </c>
      <c r="E823" s="6"/>
      <c r="F823" s="6" t="s">
        <v>1057</v>
      </c>
      <c r="G823" s="6" t="s">
        <v>1091</v>
      </c>
      <c r="H823" s="6" t="s">
        <v>1055</v>
      </c>
      <c r="I823" s="6"/>
      <c r="J823" s="6"/>
      <c r="K823" s="6" t="s">
        <v>1154</v>
      </c>
      <c r="L823" s="6"/>
      <c r="M823" s="6"/>
      <c r="N823" s="6"/>
      <c r="O823" s="6"/>
      <c r="P823" s="6"/>
      <c r="V823" s="11" t="s">
        <v>1436</v>
      </c>
    </row>
    <row r="824" spans="1:22" hidden="1" x14ac:dyDescent="0.25">
      <c r="A824" s="5" t="s">
        <v>1053</v>
      </c>
      <c r="B824" s="6" t="s">
        <v>149</v>
      </c>
      <c r="C824" s="7">
        <v>4</v>
      </c>
      <c r="D824" s="16" t="s">
        <v>1168</v>
      </c>
      <c r="E824" s="6"/>
      <c r="F824" s="6" t="s">
        <v>1057</v>
      </c>
      <c r="G824" s="6" t="s">
        <v>1091</v>
      </c>
      <c r="H824" s="6" t="s">
        <v>1055</v>
      </c>
      <c r="I824" s="6"/>
      <c r="J824" s="6"/>
      <c r="K824" s="6" t="s">
        <v>1154</v>
      </c>
      <c r="L824" s="6"/>
      <c r="M824" s="6"/>
      <c r="N824" s="6"/>
      <c r="O824" s="6"/>
      <c r="P824" s="6"/>
      <c r="V824" s="11" t="s">
        <v>1437</v>
      </c>
    </row>
    <row r="825" spans="1:22" ht="45" x14ac:dyDescent="0.25">
      <c r="A825" s="5" t="s">
        <v>1053</v>
      </c>
      <c r="B825" s="6" t="s">
        <v>23</v>
      </c>
      <c r="C825" s="7">
        <v>5</v>
      </c>
      <c r="D825" s="16" t="s">
        <v>1169</v>
      </c>
      <c r="E825" s="6"/>
      <c r="F825" s="6" t="s">
        <v>1091</v>
      </c>
      <c r="G825" s="6" t="s">
        <v>1127</v>
      </c>
      <c r="H825" s="6" t="s">
        <v>1057</v>
      </c>
      <c r="I825" s="6"/>
      <c r="J825" s="6"/>
      <c r="K825" s="6" t="s">
        <v>1170</v>
      </c>
      <c r="L825" s="6"/>
      <c r="M825" s="6"/>
      <c r="N825" s="6"/>
      <c r="O825" s="6"/>
      <c r="P825" s="6"/>
      <c r="V825" s="11"/>
    </row>
    <row r="826" spans="1:22" ht="30" x14ac:dyDescent="0.25">
      <c r="A826" s="5" t="s">
        <v>1053</v>
      </c>
      <c r="B826" s="6" t="s">
        <v>32</v>
      </c>
      <c r="C826" s="7" t="s">
        <v>1171</v>
      </c>
      <c r="D826" s="16" t="s">
        <v>1172</v>
      </c>
      <c r="E826" s="6"/>
      <c r="F826" s="6" t="s">
        <v>1091</v>
      </c>
      <c r="G826" s="6" t="s">
        <v>1127</v>
      </c>
      <c r="H826" s="6" t="s">
        <v>1057</v>
      </c>
      <c r="I826" s="6"/>
      <c r="J826" s="6"/>
      <c r="K826" s="6" t="s">
        <v>1170</v>
      </c>
      <c r="L826" s="6"/>
      <c r="M826" s="6"/>
      <c r="N826" s="6"/>
      <c r="O826" s="6"/>
      <c r="P826" s="6"/>
      <c r="V826" s="11"/>
    </row>
    <row r="827" spans="1:22" ht="45" x14ac:dyDescent="0.25">
      <c r="A827" s="5" t="s">
        <v>1053</v>
      </c>
      <c r="B827" s="6" t="s">
        <v>38</v>
      </c>
      <c r="C827" s="7" t="s">
        <v>399</v>
      </c>
      <c r="D827" s="16" t="s">
        <v>1173</v>
      </c>
      <c r="E827" s="6"/>
      <c r="F827" s="6" t="s">
        <v>1091</v>
      </c>
      <c r="G827" s="6" t="s">
        <v>1127</v>
      </c>
      <c r="H827" s="6" t="s">
        <v>1057</v>
      </c>
      <c r="I827" s="6"/>
      <c r="J827" s="6"/>
      <c r="K827" s="6" t="s">
        <v>1170</v>
      </c>
      <c r="L827" s="6"/>
      <c r="M827" s="6"/>
      <c r="N827" s="6"/>
      <c r="O827" s="6"/>
      <c r="P827" s="6"/>
      <c r="V827" s="11"/>
    </row>
    <row r="828" spans="1:22" ht="30" x14ac:dyDescent="0.25">
      <c r="A828" s="5" t="s">
        <v>1053</v>
      </c>
      <c r="B828" s="6" t="s">
        <v>38</v>
      </c>
      <c r="C828" s="7" t="s">
        <v>400</v>
      </c>
      <c r="D828" s="16" t="s">
        <v>1174</v>
      </c>
      <c r="E828" s="6"/>
      <c r="F828" s="6" t="s">
        <v>1091</v>
      </c>
      <c r="G828" s="6" t="s">
        <v>1127</v>
      </c>
      <c r="H828" s="6" t="s">
        <v>1057</v>
      </c>
      <c r="I828" s="6"/>
      <c r="J828" s="6"/>
      <c r="K828" s="6" t="s">
        <v>1170</v>
      </c>
      <c r="L828" s="6"/>
      <c r="M828" s="6"/>
      <c r="N828" s="6"/>
      <c r="O828" s="6"/>
      <c r="P828" s="6"/>
      <c r="V828" s="11"/>
    </row>
    <row r="829" spans="1:22" ht="45" x14ac:dyDescent="0.25">
      <c r="A829" s="5" t="s">
        <v>1053</v>
      </c>
      <c r="B829" s="6" t="s">
        <v>38</v>
      </c>
      <c r="C829" s="7" t="s">
        <v>401</v>
      </c>
      <c r="D829" s="16" t="s">
        <v>1175</v>
      </c>
      <c r="E829" s="6"/>
      <c r="F829" s="6" t="s">
        <v>1091</v>
      </c>
      <c r="G829" s="6" t="s">
        <v>1127</v>
      </c>
      <c r="H829" s="6" t="s">
        <v>1057</v>
      </c>
      <c r="I829" s="6"/>
      <c r="J829" s="6"/>
      <c r="K829" s="6" t="s">
        <v>1170</v>
      </c>
      <c r="L829" s="6"/>
      <c r="M829" s="6"/>
      <c r="N829" s="6"/>
      <c r="O829" s="6"/>
      <c r="P829" s="6"/>
      <c r="V829" s="11"/>
    </row>
    <row r="830" spans="1:22" ht="45" x14ac:dyDescent="0.25">
      <c r="A830" s="5" t="s">
        <v>1053</v>
      </c>
      <c r="B830" s="6" t="s">
        <v>32</v>
      </c>
      <c r="C830" s="7" t="s">
        <v>1176</v>
      </c>
      <c r="D830" s="16" t="s">
        <v>1177</v>
      </c>
      <c r="E830" s="6"/>
      <c r="F830" s="6" t="s">
        <v>1091</v>
      </c>
      <c r="G830" s="6" t="s">
        <v>1127</v>
      </c>
      <c r="H830" s="6" t="s">
        <v>1057</v>
      </c>
      <c r="I830" s="6"/>
      <c r="J830" s="6"/>
      <c r="K830" s="6" t="s">
        <v>1170</v>
      </c>
      <c r="L830" s="6"/>
      <c r="M830" s="6"/>
      <c r="N830" s="6"/>
      <c r="O830" s="6"/>
      <c r="P830" s="6"/>
      <c r="V830" s="11"/>
    </row>
    <row r="831" spans="1:22" ht="45" x14ac:dyDescent="0.25">
      <c r="A831" s="5" t="s">
        <v>1053</v>
      </c>
      <c r="B831" s="6" t="s">
        <v>38</v>
      </c>
      <c r="C831" s="7" t="s">
        <v>654</v>
      </c>
      <c r="D831" s="16" t="s">
        <v>1178</v>
      </c>
      <c r="E831" s="6"/>
      <c r="F831" s="6" t="s">
        <v>1091</v>
      </c>
      <c r="G831" s="6" t="s">
        <v>1127</v>
      </c>
      <c r="H831" s="6" t="s">
        <v>1057</v>
      </c>
      <c r="I831" s="6"/>
      <c r="J831" s="6"/>
      <c r="K831" s="6" t="s">
        <v>1170</v>
      </c>
      <c r="L831" s="6"/>
      <c r="M831" s="6"/>
      <c r="N831" s="6"/>
      <c r="O831" s="6"/>
      <c r="P831" s="6"/>
      <c r="V831" s="11"/>
    </row>
    <row r="832" spans="1:22" ht="30" x14ac:dyDescent="0.25">
      <c r="A832" s="5" t="s">
        <v>1053</v>
      </c>
      <c r="B832" s="6" t="s">
        <v>38</v>
      </c>
      <c r="C832" s="7" t="s">
        <v>656</v>
      </c>
      <c r="D832" s="16" t="s">
        <v>1179</v>
      </c>
      <c r="E832" s="6"/>
      <c r="F832" s="6" t="s">
        <v>1091</v>
      </c>
      <c r="G832" s="6" t="s">
        <v>1127</v>
      </c>
      <c r="H832" s="6" t="s">
        <v>1057</v>
      </c>
      <c r="I832" s="6"/>
      <c r="J832" s="6"/>
      <c r="K832" s="6" t="s">
        <v>1170</v>
      </c>
      <c r="L832" s="6"/>
      <c r="M832" s="6"/>
      <c r="N832" s="6"/>
      <c r="O832" s="6"/>
      <c r="P832" s="6"/>
      <c r="V832" s="11"/>
    </row>
    <row r="833" spans="1:22" ht="45" x14ac:dyDescent="0.25">
      <c r="A833" s="5" t="s">
        <v>1053</v>
      </c>
      <c r="B833" s="6" t="s">
        <v>38</v>
      </c>
      <c r="C833" s="7" t="s">
        <v>658</v>
      </c>
      <c r="D833" s="16" t="s">
        <v>1180</v>
      </c>
      <c r="E833" s="6"/>
      <c r="F833" s="6" t="s">
        <v>1091</v>
      </c>
      <c r="G833" s="6" t="s">
        <v>1127</v>
      </c>
      <c r="H833" s="6" t="s">
        <v>1057</v>
      </c>
      <c r="I833" s="6"/>
      <c r="J833" s="6"/>
      <c r="K833" s="6" t="s">
        <v>1170</v>
      </c>
      <c r="L833" s="6"/>
      <c r="M833" s="6"/>
      <c r="N833" s="6"/>
      <c r="O833" s="6"/>
      <c r="P833" s="6"/>
      <c r="V833" s="11"/>
    </row>
    <row r="834" spans="1:22" ht="30" x14ac:dyDescent="0.25">
      <c r="A834" s="5" t="s">
        <v>1053</v>
      </c>
      <c r="B834" s="6" t="s">
        <v>38</v>
      </c>
      <c r="C834" s="7" t="s">
        <v>660</v>
      </c>
      <c r="D834" s="16" t="s">
        <v>1181</v>
      </c>
      <c r="E834" s="6"/>
      <c r="F834" s="6" t="s">
        <v>1091</v>
      </c>
      <c r="G834" s="6" t="s">
        <v>1127</v>
      </c>
      <c r="H834" s="6" t="s">
        <v>1057</v>
      </c>
      <c r="I834" s="6"/>
      <c r="J834" s="6"/>
      <c r="K834" s="6" t="s">
        <v>1170</v>
      </c>
      <c r="L834" s="6"/>
      <c r="M834" s="6"/>
      <c r="N834" s="6"/>
      <c r="O834" s="6"/>
      <c r="P834" s="6"/>
      <c r="V834" s="11"/>
    </row>
    <row r="835" spans="1:22" ht="30" x14ac:dyDescent="0.25">
      <c r="A835" s="5" t="s">
        <v>1053</v>
      </c>
      <c r="B835" s="6" t="s">
        <v>32</v>
      </c>
      <c r="C835" s="7" t="s">
        <v>1182</v>
      </c>
      <c r="D835" s="16" t="s">
        <v>1183</v>
      </c>
      <c r="E835" s="6"/>
      <c r="F835" s="6" t="s">
        <v>1091</v>
      </c>
      <c r="G835" s="6" t="s">
        <v>1127</v>
      </c>
      <c r="H835" s="6" t="s">
        <v>1057</v>
      </c>
      <c r="I835" s="6"/>
      <c r="J835" s="6"/>
      <c r="K835" s="6" t="s">
        <v>1170</v>
      </c>
      <c r="L835" s="6"/>
      <c r="M835" s="6"/>
      <c r="N835" s="6"/>
      <c r="O835" s="6"/>
      <c r="P835" s="6"/>
      <c r="V835" s="11"/>
    </row>
    <row r="836" spans="1:22" ht="30" x14ac:dyDescent="0.25">
      <c r="A836" s="5" t="s">
        <v>1053</v>
      </c>
      <c r="B836" s="6" t="s">
        <v>38</v>
      </c>
      <c r="C836" s="7" t="s">
        <v>663</v>
      </c>
      <c r="D836" s="16" t="s">
        <v>1184</v>
      </c>
      <c r="E836" s="6"/>
      <c r="F836" s="6" t="s">
        <v>1091</v>
      </c>
      <c r="G836" s="6" t="s">
        <v>1127</v>
      </c>
      <c r="H836" s="6" t="s">
        <v>1057</v>
      </c>
      <c r="I836" s="6"/>
      <c r="J836" s="6"/>
      <c r="K836" s="6" t="s">
        <v>1170</v>
      </c>
      <c r="L836" s="6"/>
      <c r="M836" s="6"/>
      <c r="N836" s="6"/>
      <c r="O836" s="6"/>
      <c r="P836" s="6"/>
      <c r="V836" s="11"/>
    </row>
    <row r="837" spans="1:22" ht="60" x14ac:dyDescent="0.25">
      <c r="A837" s="5" t="s">
        <v>1053</v>
      </c>
      <c r="B837" s="6" t="s">
        <v>38</v>
      </c>
      <c r="C837" s="7" t="s">
        <v>665</v>
      </c>
      <c r="D837" s="16" t="s">
        <v>1185</v>
      </c>
      <c r="E837" s="6"/>
      <c r="F837" s="6" t="s">
        <v>1091</v>
      </c>
      <c r="G837" s="6" t="s">
        <v>1127</v>
      </c>
      <c r="H837" s="6" t="s">
        <v>1057</v>
      </c>
      <c r="I837" s="6"/>
      <c r="J837" s="6"/>
      <c r="K837" s="6" t="s">
        <v>1170</v>
      </c>
      <c r="L837" s="6"/>
      <c r="M837" s="6"/>
      <c r="N837" s="6"/>
      <c r="O837" s="6"/>
      <c r="P837" s="6"/>
      <c r="V837" s="11"/>
    </row>
    <row r="838" spans="1:22" ht="30" x14ac:dyDescent="0.25">
      <c r="A838" s="5" t="s">
        <v>1053</v>
      </c>
      <c r="B838" s="6" t="s">
        <v>32</v>
      </c>
      <c r="C838" s="7" t="s">
        <v>1186</v>
      </c>
      <c r="D838" s="16" t="s">
        <v>1187</v>
      </c>
      <c r="E838" s="6"/>
      <c r="F838" s="6" t="s">
        <v>1091</v>
      </c>
      <c r="G838" s="6" t="s">
        <v>1127</v>
      </c>
      <c r="H838" s="6" t="s">
        <v>1057</v>
      </c>
      <c r="I838" s="6"/>
      <c r="J838" s="6"/>
      <c r="K838" s="6" t="s">
        <v>1170</v>
      </c>
      <c r="L838" s="6"/>
      <c r="M838" s="6"/>
      <c r="N838" s="6"/>
      <c r="O838" s="6"/>
      <c r="P838" s="6"/>
      <c r="V838" s="11"/>
    </row>
    <row r="839" spans="1:22" ht="30" x14ac:dyDescent="0.25">
      <c r="A839" s="5" t="s">
        <v>1053</v>
      </c>
      <c r="B839" s="6" t="s">
        <v>38</v>
      </c>
      <c r="C839" s="7" t="s">
        <v>670</v>
      </c>
      <c r="D839" s="16" t="s">
        <v>1188</v>
      </c>
      <c r="E839" s="6"/>
      <c r="F839" s="6" t="s">
        <v>1091</v>
      </c>
      <c r="G839" s="6" t="s">
        <v>1127</v>
      </c>
      <c r="H839" s="6" t="s">
        <v>1057</v>
      </c>
      <c r="I839" s="6"/>
      <c r="J839" s="6"/>
      <c r="K839" s="6" t="s">
        <v>1170</v>
      </c>
      <c r="L839" s="6"/>
      <c r="M839" s="6"/>
      <c r="N839" s="6"/>
      <c r="O839" s="6"/>
      <c r="P839" s="6"/>
      <c r="V839" s="11"/>
    </row>
    <row r="840" spans="1:22" ht="30" x14ac:dyDescent="0.25">
      <c r="A840" s="5" t="s">
        <v>1053</v>
      </c>
      <c r="B840" s="6" t="s">
        <v>32</v>
      </c>
      <c r="C840" s="7" t="s">
        <v>1189</v>
      </c>
      <c r="D840" s="16" t="s">
        <v>1190</v>
      </c>
      <c r="E840" s="6"/>
      <c r="F840" s="6" t="s">
        <v>1091</v>
      </c>
      <c r="G840" s="6" t="s">
        <v>1127</v>
      </c>
      <c r="H840" s="6" t="s">
        <v>1057</v>
      </c>
      <c r="I840" s="6"/>
      <c r="J840" s="6"/>
      <c r="K840" s="6" t="s">
        <v>1170</v>
      </c>
      <c r="L840" s="6"/>
      <c r="M840" s="6"/>
      <c r="N840" s="6"/>
      <c r="O840" s="6"/>
      <c r="P840" s="6"/>
      <c r="V840" s="11"/>
    </row>
    <row r="841" spans="1:22" ht="45" x14ac:dyDescent="0.25">
      <c r="A841" s="5" t="s">
        <v>1053</v>
      </c>
      <c r="B841" s="6" t="s">
        <v>38</v>
      </c>
      <c r="C841" s="7" t="s">
        <v>679</v>
      </c>
      <c r="D841" s="16" t="s">
        <v>1191</v>
      </c>
      <c r="E841" s="6"/>
      <c r="F841" s="6" t="s">
        <v>1091</v>
      </c>
      <c r="G841" s="6" t="s">
        <v>1127</v>
      </c>
      <c r="H841" s="6" t="s">
        <v>1057</v>
      </c>
      <c r="I841" s="6"/>
      <c r="J841" s="6"/>
      <c r="K841" s="6" t="s">
        <v>1170</v>
      </c>
      <c r="L841" s="6"/>
      <c r="M841" s="6"/>
      <c r="N841" s="6"/>
      <c r="O841" s="6"/>
      <c r="P841" s="6"/>
      <c r="V841" s="11"/>
    </row>
    <row r="842" spans="1:22" hidden="1" x14ac:dyDescent="0.25">
      <c r="A842" s="5" t="s">
        <v>1053</v>
      </c>
      <c r="B842" s="6" t="s">
        <v>149</v>
      </c>
      <c r="C842" s="7" t="s">
        <v>1192</v>
      </c>
      <c r="D842" s="16" t="s">
        <v>1193</v>
      </c>
      <c r="E842" s="6"/>
      <c r="F842" s="6" t="s">
        <v>1091</v>
      </c>
      <c r="G842" s="6" t="s">
        <v>1127</v>
      </c>
      <c r="H842" s="6" t="s">
        <v>1057</v>
      </c>
      <c r="I842" s="6"/>
      <c r="J842" s="6"/>
      <c r="K842" s="6" t="s">
        <v>1170</v>
      </c>
      <c r="L842" s="6"/>
      <c r="M842" s="6"/>
      <c r="N842" s="6"/>
      <c r="O842" s="6"/>
      <c r="P842" s="6"/>
      <c r="V842" s="11" t="s">
        <v>1438</v>
      </c>
    </row>
    <row r="843" spans="1:22" ht="30" hidden="1" x14ac:dyDescent="0.25">
      <c r="A843" s="5" t="s">
        <v>1053</v>
      </c>
      <c r="B843" s="6" t="s">
        <v>149</v>
      </c>
      <c r="C843" s="7">
        <v>5</v>
      </c>
      <c r="D843" s="16" t="s">
        <v>1194</v>
      </c>
      <c r="E843" s="6"/>
      <c r="F843" s="6" t="s">
        <v>1091</v>
      </c>
      <c r="G843" s="6" t="s">
        <v>1127</v>
      </c>
      <c r="H843" s="6" t="s">
        <v>1057</v>
      </c>
      <c r="I843" s="6"/>
      <c r="J843" s="6"/>
      <c r="K843" s="6" t="s">
        <v>1170</v>
      </c>
      <c r="L843" s="6"/>
      <c r="M843" s="6"/>
      <c r="N843" s="6"/>
      <c r="O843" s="6"/>
      <c r="P843" s="6"/>
      <c r="V843" s="11" t="s">
        <v>1438</v>
      </c>
    </row>
    <row r="844" spans="1:22" ht="30" hidden="1" x14ac:dyDescent="0.25">
      <c r="A844" s="5" t="s">
        <v>1053</v>
      </c>
      <c r="B844" s="6" t="s">
        <v>149</v>
      </c>
      <c r="C844" s="7">
        <v>5</v>
      </c>
      <c r="D844" s="16" t="s">
        <v>1195</v>
      </c>
      <c r="E844" s="6"/>
      <c r="F844" s="6" t="s">
        <v>1091</v>
      </c>
      <c r="G844" s="6" t="s">
        <v>1127</v>
      </c>
      <c r="H844" s="6" t="s">
        <v>1057</v>
      </c>
      <c r="I844" s="6"/>
      <c r="J844" s="6"/>
      <c r="K844" s="6" t="s">
        <v>1170</v>
      </c>
      <c r="L844" s="6"/>
      <c r="M844" s="6"/>
      <c r="N844" s="6"/>
      <c r="O844" s="6"/>
      <c r="P844" s="6"/>
      <c r="V844" s="11" t="s">
        <v>1438</v>
      </c>
    </row>
    <row r="845" spans="1:22" hidden="1" x14ac:dyDescent="0.25">
      <c r="A845" s="5" t="s">
        <v>1053</v>
      </c>
      <c r="B845" s="6" t="s">
        <v>149</v>
      </c>
      <c r="C845" s="7">
        <v>5</v>
      </c>
      <c r="D845" s="16" t="s">
        <v>1196</v>
      </c>
      <c r="E845" s="6"/>
      <c r="F845" s="6" t="s">
        <v>1091</v>
      </c>
      <c r="G845" s="6" t="s">
        <v>1127</v>
      </c>
      <c r="H845" s="6" t="s">
        <v>1057</v>
      </c>
      <c r="I845" s="6"/>
      <c r="J845" s="6"/>
      <c r="K845" s="6" t="s">
        <v>1170</v>
      </c>
      <c r="L845" s="6"/>
      <c r="M845" s="6"/>
      <c r="N845" s="6"/>
      <c r="O845" s="6"/>
      <c r="P845" s="6"/>
      <c r="V845" s="11" t="s">
        <v>1439</v>
      </c>
    </row>
    <row r="846" spans="1:22" ht="45" x14ac:dyDescent="0.25">
      <c r="A846" s="5" t="s">
        <v>1053</v>
      </c>
      <c r="B846" s="6" t="s">
        <v>23</v>
      </c>
      <c r="C846" s="7">
        <v>6</v>
      </c>
      <c r="D846" s="16" t="s">
        <v>1197</v>
      </c>
      <c r="E846" s="6"/>
      <c r="F846" s="6" t="s">
        <v>1127</v>
      </c>
      <c r="G846" s="6" t="s">
        <v>1057</v>
      </c>
      <c r="H846" s="6"/>
      <c r="I846" s="6"/>
      <c r="J846" s="6"/>
      <c r="K846" s="6" t="s">
        <v>1198</v>
      </c>
      <c r="L846" s="6"/>
      <c r="M846" s="6"/>
      <c r="N846" s="6"/>
      <c r="O846" s="6"/>
      <c r="P846" s="6"/>
      <c r="V846" s="11"/>
    </row>
    <row r="847" spans="1:22" ht="30" x14ac:dyDescent="0.25">
      <c r="A847" s="5" t="s">
        <v>1053</v>
      </c>
      <c r="B847" s="6" t="s">
        <v>32</v>
      </c>
      <c r="C847" s="7" t="s">
        <v>1199</v>
      </c>
      <c r="D847" s="16" t="s">
        <v>1200</v>
      </c>
      <c r="E847" s="6"/>
      <c r="F847" s="6" t="s">
        <v>1127</v>
      </c>
      <c r="G847" s="6" t="s">
        <v>1057</v>
      </c>
      <c r="H847" s="6"/>
      <c r="I847" s="6"/>
      <c r="J847" s="6"/>
      <c r="K847" s="6" t="s">
        <v>1198</v>
      </c>
      <c r="L847" s="6"/>
      <c r="M847" s="6"/>
      <c r="N847" s="6"/>
      <c r="O847" s="6"/>
      <c r="P847" s="6"/>
      <c r="V847" s="11"/>
    </row>
    <row r="848" spans="1:22" ht="30" x14ac:dyDescent="0.25">
      <c r="A848" s="5" t="s">
        <v>1053</v>
      </c>
      <c r="B848" s="6" t="s">
        <v>38</v>
      </c>
      <c r="C848" s="7" t="s">
        <v>997</v>
      </c>
      <c r="D848" s="16" t="s">
        <v>1201</v>
      </c>
      <c r="E848" s="6"/>
      <c r="F848" s="6" t="s">
        <v>1127</v>
      </c>
      <c r="G848" s="6" t="s">
        <v>1057</v>
      </c>
      <c r="H848" s="6"/>
      <c r="I848" s="6"/>
      <c r="J848" s="6"/>
      <c r="K848" s="6" t="s">
        <v>1198</v>
      </c>
      <c r="L848" s="6"/>
      <c r="M848" s="6"/>
      <c r="N848" s="6"/>
      <c r="O848" s="6"/>
      <c r="P848" s="6"/>
      <c r="V848" s="11"/>
    </row>
    <row r="849" spans="1:22" ht="60" x14ac:dyDescent="0.25">
      <c r="A849" s="5" t="s">
        <v>1053</v>
      </c>
      <c r="B849" s="6" t="s">
        <v>38</v>
      </c>
      <c r="C849" s="7" t="s">
        <v>999</v>
      </c>
      <c r="D849" s="16" t="s">
        <v>1202</v>
      </c>
      <c r="E849" s="6"/>
      <c r="F849" s="6" t="s">
        <v>1127</v>
      </c>
      <c r="G849" s="6" t="s">
        <v>1057</v>
      </c>
      <c r="H849" s="6"/>
      <c r="I849" s="6"/>
      <c r="J849" s="6"/>
      <c r="K849" s="6" t="s">
        <v>1198</v>
      </c>
      <c r="L849" s="6"/>
      <c r="M849" s="6"/>
      <c r="N849" s="6"/>
      <c r="O849" s="6"/>
      <c r="P849" s="6"/>
      <c r="V849" s="11"/>
    </row>
    <row r="850" spans="1:22" ht="30" x14ac:dyDescent="0.25">
      <c r="A850" s="5" t="s">
        <v>1053</v>
      </c>
      <c r="B850" s="6" t="s">
        <v>32</v>
      </c>
      <c r="C850" s="7" t="s">
        <v>1203</v>
      </c>
      <c r="D850" s="16" t="s">
        <v>1204</v>
      </c>
      <c r="E850" s="6"/>
      <c r="F850" s="6" t="s">
        <v>1127</v>
      </c>
      <c r="G850" s="6" t="s">
        <v>1057</v>
      </c>
      <c r="H850" s="6"/>
      <c r="I850" s="6"/>
      <c r="J850" s="6"/>
      <c r="K850" s="6" t="s">
        <v>1198</v>
      </c>
      <c r="L850" s="6"/>
      <c r="M850" s="6"/>
      <c r="N850" s="6"/>
      <c r="O850" s="6"/>
      <c r="P850" s="6"/>
      <c r="V850" s="11"/>
    </row>
    <row r="851" spans="1:22" ht="75" x14ac:dyDescent="0.25">
      <c r="A851" s="5" t="s">
        <v>1053</v>
      </c>
      <c r="B851" s="6" t="s">
        <v>38</v>
      </c>
      <c r="C851" s="7" t="s">
        <v>1010</v>
      </c>
      <c r="D851" s="16" t="s">
        <v>1205</v>
      </c>
      <c r="E851" s="6"/>
      <c r="F851" s="6" t="s">
        <v>1127</v>
      </c>
      <c r="G851" s="6" t="s">
        <v>1057</v>
      </c>
      <c r="H851" s="6"/>
      <c r="I851" s="6"/>
      <c r="J851" s="6"/>
      <c r="K851" s="6" t="s">
        <v>1198</v>
      </c>
      <c r="L851" s="6"/>
      <c r="M851" s="6"/>
      <c r="N851" s="6"/>
      <c r="O851" s="6"/>
      <c r="P851" s="6"/>
      <c r="V851" s="11"/>
    </row>
    <row r="852" spans="1:22" ht="75" x14ac:dyDescent="0.25">
      <c r="A852" s="5" t="s">
        <v>1053</v>
      </c>
      <c r="B852" s="6" t="s">
        <v>38</v>
      </c>
      <c r="C852" s="7" t="s">
        <v>1012</v>
      </c>
      <c r="D852" s="16" t="s">
        <v>1206</v>
      </c>
      <c r="E852" s="6"/>
      <c r="F852" s="6" t="s">
        <v>1127</v>
      </c>
      <c r="G852" s="6" t="s">
        <v>1057</v>
      </c>
      <c r="H852" s="6"/>
      <c r="I852" s="6"/>
      <c r="J852" s="6"/>
      <c r="K852" s="6" t="s">
        <v>1198</v>
      </c>
      <c r="L852" s="6"/>
      <c r="M852" s="6"/>
      <c r="N852" s="6"/>
      <c r="O852" s="6"/>
      <c r="P852" s="6"/>
      <c r="V852" s="11"/>
    </row>
    <row r="853" spans="1:22" ht="60" x14ac:dyDescent="0.25">
      <c r="A853" s="5" t="s">
        <v>1053</v>
      </c>
      <c r="B853" s="6" t="s">
        <v>38</v>
      </c>
      <c r="C853" s="7" t="s">
        <v>1014</v>
      </c>
      <c r="D853" s="16" t="s">
        <v>1207</v>
      </c>
      <c r="E853" s="6"/>
      <c r="F853" s="6" t="s">
        <v>1127</v>
      </c>
      <c r="G853" s="6" t="s">
        <v>1057</v>
      </c>
      <c r="H853" s="6"/>
      <c r="I853" s="6"/>
      <c r="J853" s="6"/>
      <c r="K853" s="6" t="s">
        <v>1198</v>
      </c>
      <c r="L853" s="6"/>
      <c r="M853" s="6"/>
      <c r="N853" s="6"/>
      <c r="O853" s="6"/>
      <c r="P853" s="6"/>
      <c r="V853" s="11"/>
    </row>
    <row r="854" spans="1:22" ht="30" hidden="1" x14ac:dyDescent="0.25">
      <c r="A854" s="5" t="s">
        <v>1053</v>
      </c>
      <c r="B854" s="6" t="s">
        <v>149</v>
      </c>
      <c r="C854" s="7">
        <v>6</v>
      </c>
      <c r="D854" s="16" t="s">
        <v>1208</v>
      </c>
      <c r="E854" s="6"/>
      <c r="F854" s="6" t="s">
        <v>1127</v>
      </c>
      <c r="G854" s="6" t="s">
        <v>1057</v>
      </c>
      <c r="H854" s="6"/>
      <c r="I854" s="6"/>
      <c r="J854" s="6"/>
      <c r="K854" s="6" t="s">
        <v>1198</v>
      </c>
      <c r="L854" s="6"/>
      <c r="M854" s="6"/>
      <c r="N854" s="6"/>
      <c r="O854" s="6"/>
      <c r="P854" s="6"/>
      <c r="V854" s="11" t="s">
        <v>1440</v>
      </c>
    </row>
    <row r="855" spans="1:22" ht="30" hidden="1" x14ac:dyDescent="0.25">
      <c r="A855" s="5" t="s">
        <v>1053</v>
      </c>
      <c r="B855" s="6" t="s">
        <v>149</v>
      </c>
      <c r="C855" s="7">
        <v>6</v>
      </c>
      <c r="D855" s="16" t="s">
        <v>1209</v>
      </c>
      <c r="E855" s="6"/>
      <c r="F855" s="6" t="s">
        <v>1127</v>
      </c>
      <c r="G855" s="6" t="s">
        <v>1057</v>
      </c>
      <c r="H855" s="6"/>
      <c r="I855" s="6"/>
      <c r="J855" s="6"/>
      <c r="K855" s="6" t="s">
        <v>1198</v>
      </c>
      <c r="L855" s="6"/>
      <c r="M855" s="6"/>
      <c r="N855" s="6"/>
      <c r="O855" s="6"/>
      <c r="P855" s="6"/>
      <c r="V855" s="11" t="s">
        <v>1438</v>
      </c>
    </row>
    <row r="856" spans="1:22" ht="45" hidden="1" x14ac:dyDescent="0.25">
      <c r="A856" s="5" t="s">
        <v>1053</v>
      </c>
      <c r="B856" s="6" t="s">
        <v>814</v>
      </c>
      <c r="C856" s="7" t="s">
        <v>231</v>
      </c>
      <c r="D856" s="16" t="s">
        <v>1210</v>
      </c>
      <c r="E856" s="6"/>
      <c r="F856" s="6"/>
      <c r="G856" s="6"/>
      <c r="H856" s="6"/>
      <c r="I856" s="6"/>
      <c r="J856" s="6"/>
      <c r="K856" s="6"/>
      <c r="L856" s="6"/>
      <c r="M856" s="6"/>
      <c r="N856" s="6"/>
      <c r="O856" s="6"/>
      <c r="P856" s="6"/>
      <c r="V856" s="11"/>
    </row>
    <row r="857" spans="1:22" ht="45" hidden="1" x14ac:dyDescent="0.25">
      <c r="A857" s="5" t="s">
        <v>1053</v>
      </c>
      <c r="B857" s="6" t="s">
        <v>814</v>
      </c>
      <c r="C857" s="7" t="s">
        <v>237</v>
      </c>
      <c r="D857" s="16" t="s">
        <v>1211</v>
      </c>
      <c r="E857" s="6"/>
      <c r="F857" s="6"/>
      <c r="G857" s="6"/>
      <c r="H857" s="6"/>
      <c r="I857" s="6"/>
      <c r="J857" s="6"/>
      <c r="K857" s="6"/>
      <c r="L857" s="6"/>
      <c r="M857" s="6"/>
      <c r="N857" s="6"/>
      <c r="O857" s="6"/>
      <c r="P857" s="6"/>
      <c r="V857" s="11"/>
    </row>
    <row r="858" spans="1:22" ht="30" hidden="1" x14ac:dyDescent="0.25">
      <c r="A858" s="5" t="s">
        <v>1053</v>
      </c>
      <c r="B858" s="6" t="s">
        <v>814</v>
      </c>
      <c r="C858" s="7" t="s">
        <v>395</v>
      </c>
      <c r="D858" s="16" t="s">
        <v>1212</v>
      </c>
      <c r="E858" s="6"/>
      <c r="F858" s="6"/>
      <c r="G858" s="6"/>
      <c r="H858" s="6"/>
      <c r="I858" s="6"/>
      <c r="J858" s="6"/>
      <c r="K858" s="6"/>
      <c r="L858" s="6"/>
      <c r="M858" s="6"/>
      <c r="N858" s="6"/>
      <c r="O858" s="6"/>
      <c r="P858" s="6"/>
      <c r="V858" s="11"/>
    </row>
    <row r="859" spans="1:22" ht="75" hidden="1" x14ac:dyDescent="0.25">
      <c r="A859" s="5" t="s">
        <v>1053</v>
      </c>
      <c r="B859" s="6" t="s">
        <v>814</v>
      </c>
      <c r="C859" s="7" t="s">
        <v>396</v>
      </c>
      <c r="D859" s="16" t="s">
        <v>1213</v>
      </c>
      <c r="E859" s="6"/>
      <c r="F859" s="6"/>
      <c r="G859" s="6"/>
      <c r="H859" s="6"/>
      <c r="I859" s="6"/>
      <c r="J859" s="6"/>
      <c r="K859" s="6"/>
      <c r="L859" s="6"/>
      <c r="M859" s="6"/>
      <c r="N859" s="6"/>
      <c r="O859" s="6"/>
      <c r="P859" s="6"/>
      <c r="V859" s="11"/>
    </row>
    <row r="860" spans="1:22" ht="60" hidden="1" x14ac:dyDescent="0.25">
      <c r="A860" s="5" t="s">
        <v>1053</v>
      </c>
      <c r="B860" s="6" t="s">
        <v>814</v>
      </c>
      <c r="C860" s="7" t="s">
        <v>545</v>
      </c>
      <c r="D860" s="16" t="s">
        <v>1214</v>
      </c>
      <c r="E860" s="6"/>
      <c r="F860" s="6"/>
      <c r="G860" s="6"/>
      <c r="H860" s="6"/>
      <c r="I860" s="6"/>
      <c r="J860" s="6"/>
      <c r="K860" s="6"/>
      <c r="L860" s="6"/>
      <c r="M860" s="6"/>
      <c r="N860" s="6"/>
      <c r="O860" s="6"/>
      <c r="P860" s="6"/>
      <c r="V860" s="11"/>
    </row>
    <row r="861" spans="1:22" ht="75" hidden="1" x14ac:dyDescent="0.25">
      <c r="A861" s="5" t="s">
        <v>1053</v>
      </c>
      <c r="B861" s="6" t="s">
        <v>814</v>
      </c>
      <c r="C861" s="7" t="s">
        <v>725</v>
      </c>
      <c r="D861" s="16" t="s">
        <v>1215</v>
      </c>
      <c r="E861" s="6"/>
      <c r="F861" s="6"/>
      <c r="G861" s="6"/>
      <c r="H861" s="6"/>
      <c r="I861" s="6"/>
      <c r="J861" s="6"/>
      <c r="K861" s="6"/>
      <c r="L861" s="6"/>
      <c r="M861" s="6"/>
      <c r="N861" s="6"/>
      <c r="O861" s="6"/>
      <c r="P861" s="6"/>
      <c r="V861" s="11"/>
    </row>
    <row r="862" spans="1:22" hidden="1" x14ac:dyDescent="0.25">
      <c r="A862" s="5" t="s">
        <v>1053</v>
      </c>
      <c r="B862" s="6" t="s">
        <v>814</v>
      </c>
      <c r="C862" s="7" t="s">
        <v>920</v>
      </c>
      <c r="D862" s="21" t="s">
        <v>1216</v>
      </c>
      <c r="E862" s="6"/>
      <c r="F862" s="6"/>
      <c r="G862" s="6"/>
      <c r="H862" s="6"/>
      <c r="I862" s="6"/>
      <c r="J862" s="6"/>
      <c r="K862" s="6"/>
      <c r="L862" s="6"/>
      <c r="M862" s="6"/>
      <c r="N862" s="6"/>
      <c r="O862" s="6"/>
      <c r="P862" s="6"/>
      <c r="V862" s="11"/>
    </row>
    <row r="863" spans="1:22" hidden="1" x14ac:dyDescent="0.25">
      <c r="A863" s="5" t="s">
        <v>1053</v>
      </c>
      <c r="B863" s="6" t="s">
        <v>814</v>
      </c>
      <c r="C863" s="7" t="s">
        <v>1043</v>
      </c>
      <c r="D863" s="21" t="s">
        <v>1217</v>
      </c>
      <c r="E863" s="6"/>
      <c r="F863" s="6"/>
      <c r="G863" s="6"/>
      <c r="H863" s="6"/>
      <c r="I863" s="6"/>
      <c r="J863" s="6"/>
      <c r="K863" s="6"/>
      <c r="L863" s="6"/>
      <c r="M863" s="6"/>
      <c r="N863" s="6"/>
      <c r="O863" s="6"/>
      <c r="P863" s="6"/>
      <c r="V863" s="11"/>
    </row>
    <row r="864" spans="1:22" ht="30" hidden="1" x14ac:dyDescent="0.25">
      <c r="A864" s="5" t="s">
        <v>1053</v>
      </c>
      <c r="B864" s="6" t="s">
        <v>814</v>
      </c>
      <c r="C864" s="7" t="s">
        <v>1045</v>
      </c>
      <c r="D864" s="21" t="s">
        <v>1218</v>
      </c>
      <c r="E864" s="6"/>
      <c r="F864" s="6"/>
      <c r="G864" s="6"/>
      <c r="H864" s="6"/>
      <c r="I864" s="6"/>
      <c r="J864" s="6"/>
      <c r="K864" s="6"/>
      <c r="L864" s="6"/>
      <c r="M864" s="6"/>
      <c r="N864" s="6"/>
      <c r="O864" s="6"/>
      <c r="P864" s="6"/>
      <c r="V864" s="11"/>
    </row>
    <row r="865" spans="1:22" x14ac:dyDescent="0.25">
      <c r="A865" s="5" t="s">
        <v>1219</v>
      </c>
      <c r="B865" s="6" t="s">
        <v>23</v>
      </c>
      <c r="C865" s="7" t="s">
        <v>1220</v>
      </c>
      <c r="D865" s="16" t="s">
        <v>1221</v>
      </c>
      <c r="E865" s="6"/>
      <c r="F865" s="6" t="s">
        <v>1222</v>
      </c>
      <c r="G865" s="6"/>
      <c r="H865" s="6"/>
      <c r="I865" s="6"/>
      <c r="J865" s="6"/>
      <c r="K865" s="6" t="s">
        <v>1223</v>
      </c>
      <c r="L865" s="6" t="s">
        <v>1224</v>
      </c>
      <c r="M865" s="6"/>
      <c r="N865" s="6"/>
      <c r="O865" s="6"/>
      <c r="P865" s="6"/>
      <c r="V865" s="11"/>
    </row>
    <row r="866" spans="1:22" ht="30" x14ac:dyDescent="0.25">
      <c r="A866" s="5" t="s">
        <v>1219</v>
      </c>
      <c r="B866" s="6" t="s">
        <v>38</v>
      </c>
      <c r="C866" s="7" t="s">
        <v>39</v>
      </c>
      <c r="D866" s="16" t="s">
        <v>1225</v>
      </c>
      <c r="E866" s="6"/>
      <c r="F866" s="6" t="s">
        <v>1222</v>
      </c>
      <c r="G866" s="6"/>
      <c r="H866" s="6"/>
      <c r="I866" s="6"/>
      <c r="J866" s="6"/>
      <c r="K866" s="6" t="s">
        <v>1223</v>
      </c>
      <c r="L866" s="6" t="s">
        <v>1224</v>
      </c>
      <c r="M866" s="6"/>
      <c r="N866" s="6"/>
      <c r="O866" s="6"/>
      <c r="P866" s="6"/>
      <c r="V866" s="11"/>
    </row>
    <row r="867" spans="1:22" ht="45" x14ac:dyDescent="0.25">
      <c r="A867" s="5" t="s">
        <v>1219</v>
      </c>
      <c r="B867" s="6" t="s">
        <v>38</v>
      </c>
      <c r="C867" s="7" t="s">
        <v>40</v>
      </c>
      <c r="D867" s="16" t="s">
        <v>1226</v>
      </c>
      <c r="E867" s="6"/>
      <c r="F867" s="6" t="s">
        <v>1222</v>
      </c>
      <c r="G867" s="6"/>
      <c r="H867" s="6"/>
      <c r="I867" s="6"/>
      <c r="J867" s="6"/>
      <c r="K867" s="6" t="s">
        <v>1223</v>
      </c>
      <c r="L867" s="6" t="s">
        <v>1224</v>
      </c>
      <c r="M867" s="6"/>
      <c r="N867" s="6"/>
      <c r="O867" s="6"/>
      <c r="P867" s="6"/>
      <c r="V867" s="11"/>
    </row>
    <row r="868" spans="1:22" ht="45" x14ac:dyDescent="0.25">
      <c r="A868" s="5" t="s">
        <v>1219</v>
      </c>
      <c r="B868" s="6" t="s">
        <v>38</v>
      </c>
      <c r="C868" s="7" t="s">
        <v>41</v>
      </c>
      <c r="D868" s="16" t="s">
        <v>1227</v>
      </c>
      <c r="E868" s="6"/>
      <c r="F868" s="6" t="s">
        <v>1222</v>
      </c>
      <c r="G868" s="6"/>
      <c r="H868" s="6"/>
      <c r="I868" s="6"/>
      <c r="J868" s="6"/>
      <c r="K868" s="6" t="s">
        <v>1223</v>
      </c>
      <c r="L868" s="6" t="s">
        <v>1224</v>
      </c>
      <c r="M868" s="6"/>
      <c r="N868" s="6"/>
      <c r="O868" s="6"/>
      <c r="P868" s="6"/>
      <c r="V868" s="11"/>
    </row>
    <row r="869" spans="1:22" ht="30" x14ac:dyDescent="0.25">
      <c r="A869" s="5" t="s">
        <v>1219</v>
      </c>
      <c r="B869" s="6" t="s">
        <v>38</v>
      </c>
      <c r="C869" s="7" t="s">
        <v>42</v>
      </c>
      <c r="D869" s="16" t="s">
        <v>1228</v>
      </c>
      <c r="E869" s="6"/>
      <c r="F869" s="6" t="s">
        <v>1222</v>
      </c>
      <c r="G869" s="6"/>
      <c r="H869" s="6"/>
      <c r="I869" s="6"/>
      <c r="J869" s="6"/>
      <c r="K869" s="6" t="s">
        <v>1223</v>
      </c>
      <c r="L869" s="6" t="s">
        <v>1224</v>
      </c>
      <c r="M869" s="6"/>
      <c r="N869" s="6"/>
      <c r="O869" s="6"/>
      <c r="P869" s="6"/>
      <c r="V869" s="11"/>
    </row>
    <row r="870" spans="1:22" ht="30" x14ac:dyDescent="0.25">
      <c r="A870" s="5" t="s">
        <v>1219</v>
      </c>
      <c r="B870" s="6" t="s">
        <v>38</v>
      </c>
      <c r="C870" s="7" t="s">
        <v>475</v>
      </c>
      <c r="D870" s="16" t="s">
        <v>1229</v>
      </c>
      <c r="E870" s="6"/>
      <c r="F870" s="6" t="s">
        <v>1222</v>
      </c>
      <c r="G870" s="6"/>
      <c r="H870" s="6"/>
      <c r="I870" s="6"/>
      <c r="J870" s="6"/>
      <c r="K870" s="6" t="s">
        <v>1223</v>
      </c>
      <c r="L870" s="6" t="s">
        <v>1224</v>
      </c>
      <c r="M870" s="6"/>
      <c r="N870" s="6"/>
      <c r="O870" s="6"/>
      <c r="P870" s="6"/>
      <c r="V870" s="11"/>
    </row>
    <row r="871" spans="1:22" ht="30" x14ac:dyDescent="0.25">
      <c r="A871" s="5" t="s">
        <v>1219</v>
      </c>
      <c r="B871" s="6" t="s">
        <v>38</v>
      </c>
      <c r="C871" s="7" t="s">
        <v>1230</v>
      </c>
      <c r="D871" s="16" t="s">
        <v>1231</v>
      </c>
      <c r="E871" s="6"/>
      <c r="F871" s="6" t="s">
        <v>1222</v>
      </c>
      <c r="G871" s="6"/>
      <c r="H871" s="6"/>
      <c r="I871" s="6"/>
      <c r="J871" s="6"/>
      <c r="K871" s="6" t="s">
        <v>1223</v>
      </c>
      <c r="L871" s="6" t="s">
        <v>1224</v>
      </c>
      <c r="M871" s="6"/>
      <c r="N871" s="6"/>
      <c r="O871" s="6"/>
      <c r="P871" s="6"/>
      <c r="V871" s="11"/>
    </row>
    <row r="872" spans="1:22" x14ac:dyDescent="0.25">
      <c r="A872" s="5" t="s">
        <v>1219</v>
      </c>
      <c r="B872" s="6" t="s">
        <v>38</v>
      </c>
      <c r="C872" s="7" t="s">
        <v>1232</v>
      </c>
      <c r="D872" s="16" t="s">
        <v>1233</v>
      </c>
      <c r="E872" s="6"/>
      <c r="F872" s="6" t="s">
        <v>1222</v>
      </c>
      <c r="G872" s="6"/>
      <c r="H872" s="6"/>
      <c r="I872" s="6"/>
      <c r="J872" s="6"/>
      <c r="K872" s="6" t="s">
        <v>1223</v>
      </c>
      <c r="L872" s="6" t="s">
        <v>1224</v>
      </c>
      <c r="M872" s="6"/>
      <c r="N872" s="6"/>
      <c r="O872" s="6"/>
      <c r="P872" s="6"/>
      <c r="V872" s="11"/>
    </row>
    <row r="873" spans="1:22" ht="30" hidden="1" x14ac:dyDescent="0.25">
      <c r="A873" s="5" t="s">
        <v>1219</v>
      </c>
      <c r="B873" s="6" t="s">
        <v>149</v>
      </c>
      <c r="C873" s="7" t="s">
        <v>1220</v>
      </c>
      <c r="D873" s="16" t="s">
        <v>1234</v>
      </c>
      <c r="E873" s="6"/>
      <c r="F873" s="6" t="s">
        <v>1222</v>
      </c>
      <c r="G873" s="6"/>
      <c r="H873" s="6"/>
      <c r="I873" s="6"/>
      <c r="J873" s="6"/>
      <c r="K873" s="6" t="s">
        <v>1223</v>
      </c>
      <c r="L873" s="6" t="s">
        <v>1224</v>
      </c>
      <c r="M873" s="6"/>
      <c r="N873" s="6"/>
      <c r="O873" s="6"/>
      <c r="P873" s="6"/>
      <c r="V873" s="11" t="s">
        <v>1441</v>
      </c>
    </row>
    <row r="874" spans="1:22" ht="30" hidden="1" x14ac:dyDescent="0.25">
      <c r="A874" s="5" t="s">
        <v>1219</v>
      </c>
      <c r="B874" s="6" t="s">
        <v>149</v>
      </c>
      <c r="C874" s="7" t="s">
        <v>1220</v>
      </c>
      <c r="D874" s="16" t="s">
        <v>1235</v>
      </c>
      <c r="E874" s="6"/>
      <c r="F874" s="6" t="s">
        <v>1222</v>
      </c>
      <c r="G874" s="6"/>
      <c r="H874" s="6"/>
      <c r="I874" s="6"/>
      <c r="J874" s="6"/>
      <c r="K874" s="6" t="s">
        <v>1223</v>
      </c>
      <c r="L874" s="6" t="s">
        <v>1224</v>
      </c>
      <c r="M874" s="6"/>
      <c r="N874" s="6"/>
      <c r="O874" s="6"/>
      <c r="P874" s="6"/>
      <c r="V874" s="11" t="s">
        <v>1442</v>
      </c>
    </row>
    <row r="875" spans="1:22" hidden="1" x14ac:dyDescent="0.25">
      <c r="A875" s="5" t="s">
        <v>1219</v>
      </c>
      <c r="B875" s="6" t="s">
        <v>149</v>
      </c>
      <c r="C875" s="7" t="s">
        <v>1220</v>
      </c>
      <c r="D875" s="16" t="s">
        <v>1236</v>
      </c>
      <c r="E875" s="6"/>
      <c r="F875" s="6" t="s">
        <v>1222</v>
      </c>
      <c r="G875" s="6"/>
      <c r="H875" s="6"/>
      <c r="I875" s="6"/>
      <c r="J875" s="6"/>
      <c r="K875" s="6" t="s">
        <v>1223</v>
      </c>
      <c r="L875" s="6" t="s">
        <v>1224</v>
      </c>
      <c r="M875" s="6"/>
      <c r="N875" s="6"/>
      <c r="O875" s="6"/>
      <c r="P875" s="6"/>
      <c r="V875" s="11" t="s">
        <v>1443</v>
      </c>
    </row>
    <row r="876" spans="1:22" ht="30" hidden="1" x14ac:dyDescent="0.25">
      <c r="A876" s="5" t="s">
        <v>1219</v>
      </c>
      <c r="B876" s="6" t="s">
        <v>149</v>
      </c>
      <c r="C876" s="7" t="s">
        <v>1220</v>
      </c>
      <c r="D876" s="16" t="s">
        <v>1237</v>
      </c>
      <c r="E876" s="6"/>
      <c r="F876" s="6" t="s">
        <v>1222</v>
      </c>
      <c r="G876" s="6"/>
      <c r="H876" s="6"/>
      <c r="I876" s="6"/>
      <c r="J876" s="6"/>
      <c r="K876" s="6" t="s">
        <v>1223</v>
      </c>
      <c r="L876" s="6" t="s">
        <v>1224</v>
      </c>
      <c r="M876" s="6"/>
      <c r="N876" s="6"/>
      <c r="O876" s="6"/>
      <c r="P876" s="6"/>
      <c r="V876" s="11" t="s">
        <v>1444</v>
      </c>
    </row>
    <row r="877" spans="1:22" x14ac:dyDescent="0.25">
      <c r="A877" s="5" t="s">
        <v>1219</v>
      </c>
      <c r="B877" s="6" t="s">
        <v>23</v>
      </c>
      <c r="C877" s="7" t="s">
        <v>1238</v>
      </c>
      <c r="D877" s="16" t="s">
        <v>1239</v>
      </c>
      <c r="E877" s="6"/>
      <c r="F877" s="6" t="s">
        <v>1240</v>
      </c>
      <c r="G877" s="6" t="s">
        <v>1241</v>
      </c>
      <c r="H877" s="6"/>
      <c r="I877" s="6"/>
      <c r="J877" s="6"/>
      <c r="K877" s="6" t="s">
        <v>1242</v>
      </c>
      <c r="L877" s="6" t="s">
        <v>1243</v>
      </c>
      <c r="M877" s="6" t="s">
        <v>1244</v>
      </c>
      <c r="N877" s="6"/>
      <c r="O877" s="6"/>
      <c r="P877" s="6"/>
      <c r="V877" s="11"/>
    </row>
    <row r="878" spans="1:22" ht="45" x14ac:dyDescent="0.25">
      <c r="A878" s="5" t="s">
        <v>1219</v>
      </c>
      <c r="B878" s="6" t="s">
        <v>38</v>
      </c>
      <c r="C878" s="7" t="s">
        <v>63</v>
      </c>
      <c r="D878" s="16" t="s">
        <v>1245</v>
      </c>
      <c r="E878" s="6"/>
      <c r="F878" s="6" t="s">
        <v>1240</v>
      </c>
      <c r="G878" s="6" t="s">
        <v>1241</v>
      </c>
      <c r="H878" s="6"/>
      <c r="I878" s="6"/>
      <c r="J878" s="6"/>
      <c r="K878" s="6" t="s">
        <v>1242</v>
      </c>
      <c r="L878" s="6" t="s">
        <v>1243</v>
      </c>
      <c r="M878" s="6" t="s">
        <v>1244</v>
      </c>
      <c r="N878" s="6"/>
      <c r="O878" s="6"/>
      <c r="P878" s="6"/>
      <c r="V878" s="11"/>
    </row>
    <row r="879" spans="1:22" ht="45" x14ac:dyDescent="0.25">
      <c r="A879" s="5" t="s">
        <v>1219</v>
      </c>
      <c r="B879" s="6" t="s">
        <v>38</v>
      </c>
      <c r="C879" s="7" t="s">
        <v>64</v>
      </c>
      <c r="D879" s="16" t="s">
        <v>1246</v>
      </c>
      <c r="E879" s="6"/>
      <c r="F879" s="6" t="s">
        <v>1240</v>
      </c>
      <c r="G879" s="6" t="s">
        <v>1241</v>
      </c>
      <c r="H879" s="6"/>
      <c r="I879" s="6"/>
      <c r="J879" s="6"/>
      <c r="K879" s="6" t="s">
        <v>1242</v>
      </c>
      <c r="L879" s="6" t="s">
        <v>1243</v>
      </c>
      <c r="M879" s="6" t="s">
        <v>1244</v>
      </c>
      <c r="N879" s="6"/>
      <c r="O879" s="6"/>
      <c r="P879" s="6"/>
      <c r="V879" s="11"/>
    </row>
    <row r="880" spans="1:22" ht="30" x14ac:dyDescent="0.25">
      <c r="A880" s="5" t="s">
        <v>1219</v>
      </c>
      <c r="B880" s="6" t="s">
        <v>38</v>
      </c>
      <c r="C880" s="7" t="s">
        <v>65</v>
      </c>
      <c r="D880" s="16" t="s">
        <v>1247</v>
      </c>
      <c r="E880" s="6"/>
      <c r="F880" s="6" t="s">
        <v>1240</v>
      </c>
      <c r="G880" s="6" t="s">
        <v>1241</v>
      </c>
      <c r="H880" s="6"/>
      <c r="I880" s="6"/>
      <c r="J880" s="6"/>
      <c r="K880" s="6" t="s">
        <v>1242</v>
      </c>
      <c r="L880" s="6" t="s">
        <v>1243</v>
      </c>
      <c r="M880" s="6" t="s">
        <v>1244</v>
      </c>
      <c r="N880" s="6"/>
      <c r="O880" s="6"/>
      <c r="P880" s="6"/>
      <c r="V880" s="11"/>
    </row>
    <row r="881" spans="1:22" ht="45" x14ac:dyDescent="0.25">
      <c r="A881" s="5" t="s">
        <v>1219</v>
      </c>
      <c r="B881" s="6" t="s">
        <v>38</v>
      </c>
      <c r="C881" s="7" t="s">
        <v>212</v>
      </c>
      <c r="D881" s="16" t="s">
        <v>1248</v>
      </c>
      <c r="E881" s="6"/>
      <c r="F881" s="6" t="s">
        <v>1240</v>
      </c>
      <c r="G881" s="6" t="s">
        <v>1241</v>
      </c>
      <c r="H881" s="6"/>
      <c r="I881" s="6"/>
      <c r="J881" s="6"/>
      <c r="K881" s="6" t="s">
        <v>1242</v>
      </c>
      <c r="L881" s="6" t="s">
        <v>1243</v>
      </c>
      <c r="M881" s="6" t="s">
        <v>1244</v>
      </c>
      <c r="N881" s="6"/>
      <c r="O881" s="6"/>
      <c r="P881" s="6"/>
      <c r="V881" s="11"/>
    </row>
    <row r="882" spans="1:22" ht="60" x14ac:dyDescent="0.25">
      <c r="A882" s="5" t="s">
        <v>1219</v>
      </c>
      <c r="B882" s="6" t="s">
        <v>38</v>
      </c>
      <c r="C882" s="7" t="s">
        <v>213</v>
      </c>
      <c r="D882" s="16" t="s">
        <v>1249</v>
      </c>
      <c r="E882" s="6"/>
      <c r="F882" s="6" t="s">
        <v>1240</v>
      </c>
      <c r="G882" s="6" t="s">
        <v>1241</v>
      </c>
      <c r="H882" s="6"/>
      <c r="I882" s="6"/>
      <c r="J882" s="6"/>
      <c r="K882" s="6" t="s">
        <v>1242</v>
      </c>
      <c r="L882" s="6" t="s">
        <v>1243</v>
      </c>
      <c r="M882" s="6" t="s">
        <v>1244</v>
      </c>
      <c r="N882" s="6"/>
      <c r="O882" s="6"/>
      <c r="P882" s="6"/>
      <c r="V882" s="11"/>
    </row>
    <row r="883" spans="1:22" ht="30" x14ac:dyDescent="0.25">
      <c r="A883" s="5" t="s">
        <v>1219</v>
      </c>
      <c r="B883" s="6" t="s">
        <v>38</v>
      </c>
      <c r="C883" s="7" t="s">
        <v>1250</v>
      </c>
      <c r="D883" s="16" t="s">
        <v>1251</v>
      </c>
      <c r="E883" s="6"/>
      <c r="F883" s="6" t="s">
        <v>1240</v>
      </c>
      <c r="G883" s="6" t="s">
        <v>1241</v>
      </c>
      <c r="H883" s="6"/>
      <c r="I883" s="6"/>
      <c r="J883" s="6"/>
      <c r="K883" s="6" t="s">
        <v>1242</v>
      </c>
      <c r="L883" s="6" t="s">
        <v>1243</v>
      </c>
      <c r="M883" s="6" t="s">
        <v>1244</v>
      </c>
      <c r="N883" s="6"/>
      <c r="O883" s="6"/>
      <c r="P883" s="6"/>
      <c r="V883" s="11"/>
    </row>
    <row r="884" spans="1:22" ht="30" x14ac:dyDescent="0.25">
      <c r="A884" s="5" t="s">
        <v>1219</v>
      </c>
      <c r="B884" s="6" t="s">
        <v>38</v>
      </c>
      <c r="C884" s="7" t="s">
        <v>1252</v>
      </c>
      <c r="D884" s="16" t="s">
        <v>1253</v>
      </c>
      <c r="E884" s="6"/>
      <c r="F884" s="6" t="s">
        <v>1240</v>
      </c>
      <c r="G884" s="6" t="s">
        <v>1241</v>
      </c>
      <c r="H884" s="6"/>
      <c r="I884" s="6"/>
      <c r="J884" s="6"/>
      <c r="K884" s="6" t="s">
        <v>1242</v>
      </c>
      <c r="L884" s="6" t="s">
        <v>1243</v>
      </c>
      <c r="M884" s="6" t="s">
        <v>1244</v>
      </c>
      <c r="N884" s="6"/>
      <c r="O884" s="6"/>
      <c r="P884" s="6"/>
      <c r="V884" s="11"/>
    </row>
    <row r="885" spans="1:22" ht="45" x14ac:dyDescent="0.25">
      <c r="A885" s="5" t="s">
        <v>1219</v>
      </c>
      <c r="B885" s="6" t="s">
        <v>38</v>
      </c>
      <c r="C885" s="7" t="s">
        <v>1254</v>
      </c>
      <c r="D885" s="16" t="s">
        <v>1255</v>
      </c>
      <c r="E885" s="6"/>
      <c r="F885" s="6" t="s">
        <v>1240</v>
      </c>
      <c r="G885" s="6" t="s">
        <v>1241</v>
      </c>
      <c r="H885" s="6"/>
      <c r="I885" s="6"/>
      <c r="J885" s="6"/>
      <c r="K885" s="6" t="s">
        <v>1242</v>
      </c>
      <c r="L885" s="6" t="s">
        <v>1243</v>
      </c>
      <c r="M885" s="6" t="s">
        <v>1244</v>
      </c>
      <c r="N885" s="6"/>
      <c r="O885" s="6"/>
      <c r="P885" s="6"/>
      <c r="V885" s="11"/>
    </row>
    <row r="886" spans="1:22" ht="75" x14ac:dyDescent="0.25">
      <c r="A886" s="5" t="s">
        <v>1219</v>
      </c>
      <c r="B886" s="6" t="s">
        <v>38</v>
      </c>
      <c r="C886" s="7" t="s">
        <v>1256</v>
      </c>
      <c r="D886" s="16" t="s">
        <v>1257</v>
      </c>
      <c r="E886" s="6"/>
      <c r="F886" s="6" t="s">
        <v>1240</v>
      </c>
      <c r="G886" s="6" t="s">
        <v>1241</v>
      </c>
      <c r="H886" s="6"/>
      <c r="I886" s="6"/>
      <c r="J886" s="6"/>
      <c r="K886" s="6" t="s">
        <v>1242</v>
      </c>
      <c r="L886" s="6" t="s">
        <v>1243</v>
      </c>
      <c r="M886" s="6" t="s">
        <v>1244</v>
      </c>
      <c r="N886" s="6"/>
      <c r="O886" s="6"/>
      <c r="P886" s="6"/>
      <c r="V886" s="11"/>
    </row>
    <row r="887" spans="1:22" ht="30" x14ac:dyDescent="0.25">
      <c r="A887" s="5" t="s">
        <v>1219</v>
      </c>
      <c r="B887" s="6" t="s">
        <v>38</v>
      </c>
      <c r="C887" s="7" t="s">
        <v>1258</v>
      </c>
      <c r="D887" s="16" t="s">
        <v>1259</v>
      </c>
      <c r="E887" s="6"/>
      <c r="F887" s="6" t="s">
        <v>1240</v>
      </c>
      <c r="G887" s="6" t="s">
        <v>1241</v>
      </c>
      <c r="H887" s="6"/>
      <c r="I887" s="6"/>
      <c r="J887" s="6"/>
      <c r="K887" s="6" t="s">
        <v>1242</v>
      </c>
      <c r="L887" s="6" t="s">
        <v>1243</v>
      </c>
      <c r="M887" s="6" t="s">
        <v>1244</v>
      </c>
      <c r="N887" s="6"/>
      <c r="O887" s="6"/>
      <c r="P887" s="6"/>
      <c r="V887" s="11"/>
    </row>
    <row r="888" spans="1:22" hidden="1" x14ac:dyDescent="0.25">
      <c r="A888" s="5" t="s">
        <v>1219</v>
      </c>
      <c r="B888" s="6" t="s">
        <v>149</v>
      </c>
      <c r="C888" s="7" t="s">
        <v>1238</v>
      </c>
      <c r="D888" s="16" t="s">
        <v>1260</v>
      </c>
      <c r="E888" s="6"/>
      <c r="F888" s="6" t="s">
        <v>1240</v>
      </c>
      <c r="G888" s="6" t="s">
        <v>1241</v>
      </c>
      <c r="H888" s="6"/>
      <c r="I888" s="6"/>
      <c r="J888" s="6"/>
      <c r="K888" s="6" t="s">
        <v>1242</v>
      </c>
      <c r="L888" s="6" t="s">
        <v>1243</v>
      </c>
      <c r="M888" s="6" t="s">
        <v>1244</v>
      </c>
      <c r="N888" s="6"/>
      <c r="O888" s="6"/>
      <c r="P888" s="6"/>
      <c r="V888" s="11" t="s">
        <v>1445</v>
      </c>
    </row>
    <row r="889" spans="1:22" hidden="1" x14ac:dyDescent="0.25">
      <c r="A889" s="5" t="s">
        <v>1219</v>
      </c>
      <c r="B889" s="6" t="s">
        <v>149</v>
      </c>
      <c r="C889" s="7" t="s">
        <v>1238</v>
      </c>
      <c r="D889" s="16" t="s">
        <v>1261</v>
      </c>
      <c r="E889" s="6"/>
      <c r="F889" s="6" t="s">
        <v>1240</v>
      </c>
      <c r="G889" s="6" t="s">
        <v>1241</v>
      </c>
      <c r="H889" s="6"/>
      <c r="I889" s="6"/>
      <c r="J889" s="6"/>
      <c r="K889" s="6" t="s">
        <v>1242</v>
      </c>
      <c r="L889" s="6" t="s">
        <v>1243</v>
      </c>
      <c r="M889" s="6" t="s">
        <v>1244</v>
      </c>
      <c r="N889" s="6"/>
      <c r="O889" s="6"/>
      <c r="P889" s="6"/>
      <c r="V889" s="11" t="s">
        <v>1446</v>
      </c>
    </row>
    <row r="890" spans="1:22" ht="30" hidden="1" x14ac:dyDescent="0.25">
      <c r="A890" s="5" t="s">
        <v>1219</v>
      </c>
      <c r="B890" s="6" t="s">
        <v>149</v>
      </c>
      <c r="C890" s="7" t="s">
        <v>1238</v>
      </c>
      <c r="D890" s="16" t="s">
        <v>1262</v>
      </c>
      <c r="E890" s="6"/>
      <c r="F890" s="6" t="s">
        <v>1240</v>
      </c>
      <c r="G890" s="6" t="s">
        <v>1241</v>
      </c>
      <c r="H890" s="6"/>
      <c r="I890" s="6"/>
      <c r="J890" s="6"/>
      <c r="K890" s="6" t="s">
        <v>1242</v>
      </c>
      <c r="L890" s="6" t="s">
        <v>1243</v>
      </c>
      <c r="M890" s="6" t="s">
        <v>1244</v>
      </c>
      <c r="N890" s="6"/>
      <c r="O890" s="6"/>
      <c r="P890" s="6"/>
      <c r="V890" s="11" t="s">
        <v>1447</v>
      </c>
    </row>
    <row r="891" spans="1:22" hidden="1" x14ac:dyDescent="0.25">
      <c r="A891" s="5" t="s">
        <v>1219</v>
      </c>
      <c r="B891" s="6" t="s">
        <v>149</v>
      </c>
      <c r="C891" s="7" t="s">
        <v>1238</v>
      </c>
      <c r="D891" s="16" t="s">
        <v>1263</v>
      </c>
      <c r="E891" s="6"/>
      <c r="F891" s="6" t="s">
        <v>1240</v>
      </c>
      <c r="G891" s="6" t="s">
        <v>1241</v>
      </c>
      <c r="H891" s="6"/>
      <c r="I891" s="6"/>
      <c r="J891" s="6"/>
      <c r="K891" s="6" t="s">
        <v>1242</v>
      </c>
      <c r="L891" s="6" t="s">
        <v>1243</v>
      </c>
      <c r="M891" s="6" t="s">
        <v>1244</v>
      </c>
      <c r="N891" s="6"/>
      <c r="O891" s="6"/>
      <c r="P891" s="6"/>
      <c r="V891" s="11" t="s">
        <v>1448</v>
      </c>
    </row>
    <row r="892" spans="1:22" ht="30" hidden="1" x14ac:dyDescent="0.25">
      <c r="A892" s="5" t="s">
        <v>1219</v>
      </c>
      <c r="B892" s="6" t="s">
        <v>149</v>
      </c>
      <c r="C892" s="7" t="s">
        <v>1238</v>
      </c>
      <c r="D892" s="16" t="s">
        <v>1264</v>
      </c>
      <c r="E892" s="6"/>
      <c r="F892" s="6" t="s">
        <v>1240</v>
      </c>
      <c r="G892" s="6" t="s">
        <v>1241</v>
      </c>
      <c r="H892" s="6"/>
      <c r="I892" s="6"/>
      <c r="J892" s="6"/>
      <c r="K892" s="6" t="s">
        <v>1242</v>
      </c>
      <c r="L892" s="6" t="s">
        <v>1243</v>
      </c>
      <c r="M892" s="6" t="s">
        <v>1244</v>
      </c>
      <c r="N892" s="6"/>
      <c r="O892" s="6"/>
      <c r="P892" s="6"/>
      <c r="V892" s="11" t="s">
        <v>1446</v>
      </c>
    </row>
    <row r="893" spans="1:22" x14ac:dyDescent="0.25">
      <c r="A893" s="5" t="s">
        <v>1219</v>
      </c>
      <c r="B893" s="6" t="s">
        <v>23</v>
      </c>
      <c r="C893" s="7" t="s">
        <v>1265</v>
      </c>
      <c r="D893" s="16" t="s">
        <v>1266</v>
      </c>
      <c r="E893" s="6"/>
      <c r="F893" s="6" t="s">
        <v>1267</v>
      </c>
      <c r="G893" s="6" t="s">
        <v>1268</v>
      </c>
      <c r="H893" s="6"/>
      <c r="I893" s="6"/>
      <c r="J893" s="6"/>
      <c r="K893" s="6" t="s">
        <v>1269</v>
      </c>
      <c r="L893" s="6" t="s">
        <v>1244</v>
      </c>
      <c r="M893" s="6"/>
      <c r="N893" s="6"/>
      <c r="O893" s="6"/>
      <c r="P893" s="6"/>
      <c r="V893" s="11"/>
    </row>
    <row r="894" spans="1:22" ht="45" x14ac:dyDescent="0.25">
      <c r="A894" s="5" t="s">
        <v>1219</v>
      </c>
      <c r="B894" s="6" t="s">
        <v>38</v>
      </c>
      <c r="C894" s="7" t="s">
        <v>106</v>
      </c>
      <c r="D894" s="16" t="s">
        <v>1270</v>
      </c>
      <c r="E894" s="6"/>
      <c r="F894" s="6" t="s">
        <v>1267</v>
      </c>
      <c r="G894" s="6" t="s">
        <v>1268</v>
      </c>
      <c r="H894" s="6"/>
      <c r="I894" s="6"/>
      <c r="J894" s="6"/>
      <c r="K894" s="6" t="s">
        <v>1269</v>
      </c>
      <c r="L894" s="6" t="s">
        <v>1244</v>
      </c>
      <c r="M894" s="6"/>
      <c r="N894" s="6"/>
      <c r="O894" s="6"/>
      <c r="P894" s="6"/>
      <c r="V894" s="11"/>
    </row>
    <row r="895" spans="1:22" ht="30" x14ac:dyDescent="0.25">
      <c r="A895" s="5" t="s">
        <v>1219</v>
      </c>
      <c r="B895" s="6" t="s">
        <v>38</v>
      </c>
      <c r="C895" s="7" t="s">
        <v>107</v>
      </c>
      <c r="D895" s="16" t="s">
        <v>1271</v>
      </c>
      <c r="E895" s="6"/>
      <c r="F895" s="6" t="s">
        <v>1267</v>
      </c>
      <c r="G895" s="6" t="s">
        <v>1268</v>
      </c>
      <c r="H895" s="6"/>
      <c r="I895" s="6"/>
      <c r="J895" s="6"/>
      <c r="K895" s="6" t="s">
        <v>1269</v>
      </c>
      <c r="L895" s="6" t="s">
        <v>1244</v>
      </c>
      <c r="M895" s="6"/>
      <c r="N895" s="6"/>
      <c r="O895" s="6"/>
      <c r="P895" s="6"/>
      <c r="V895" s="11"/>
    </row>
    <row r="896" spans="1:22" ht="60" x14ac:dyDescent="0.25">
      <c r="A896" s="5" t="s">
        <v>1219</v>
      </c>
      <c r="B896" s="6" t="s">
        <v>38</v>
      </c>
      <c r="C896" s="7" t="s">
        <v>108</v>
      </c>
      <c r="D896" s="16" t="s">
        <v>1272</v>
      </c>
      <c r="E896" s="6"/>
      <c r="F896" s="6" t="s">
        <v>1267</v>
      </c>
      <c r="G896" s="6" t="s">
        <v>1268</v>
      </c>
      <c r="H896" s="6"/>
      <c r="I896" s="6"/>
      <c r="J896" s="6"/>
      <c r="K896" s="6" t="s">
        <v>1269</v>
      </c>
      <c r="L896" s="6" t="s">
        <v>1244</v>
      </c>
      <c r="M896" s="6"/>
      <c r="N896" s="6"/>
      <c r="O896" s="6"/>
      <c r="P896" s="6"/>
      <c r="V896" s="11"/>
    </row>
    <row r="897" spans="1:22" ht="30" x14ac:dyDescent="0.25">
      <c r="A897" s="5" t="s">
        <v>1219</v>
      </c>
      <c r="B897" s="6" t="s">
        <v>38</v>
      </c>
      <c r="C897" s="7" t="s">
        <v>344</v>
      </c>
      <c r="D897" s="16" t="s">
        <v>1273</v>
      </c>
      <c r="E897" s="6"/>
      <c r="F897" s="6" t="s">
        <v>1267</v>
      </c>
      <c r="G897" s="6" t="s">
        <v>1268</v>
      </c>
      <c r="H897" s="6"/>
      <c r="I897" s="6"/>
      <c r="J897" s="6"/>
      <c r="K897" s="6" t="s">
        <v>1269</v>
      </c>
      <c r="L897" s="6" t="s">
        <v>1244</v>
      </c>
      <c r="M897" s="6"/>
      <c r="N897" s="6"/>
      <c r="O897" s="6"/>
      <c r="P897" s="6"/>
      <c r="V897" s="11"/>
    </row>
    <row r="898" spans="1:22" ht="45" x14ac:dyDescent="0.25">
      <c r="A898" s="5" t="s">
        <v>1219</v>
      </c>
      <c r="B898" s="6" t="s">
        <v>38</v>
      </c>
      <c r="C898" s="7" t="s">
        <v>345</v>
      </c>
      <c r="D898" s="16" t="s">
        <v>1274</v>
      </c>
      <c r="E898" s="6"/>
      <c r="F898" s="6" t="s">
        <v>1267</v>
      </c>
      <c r="G898" s="6" t="s">
        <v>1268</v>
      </c>
      <c r="H898" s="6"/>
      <c r="I898" s="6"/>
      <c r="J898" s="6"/>
      <c r="K898" s="6" t="s">
        <v>1269</v>
      </c>
      <c r="L898" s="6" t="s">
        <v>1244</v>
      </c>
      <c r="M898" s="6"/>
      <c r="N898" s="6"/>
      <c r="O898" s="6"/>
      <c r="P898" s="6"/>
      <c r="V898" s="11"/>
    </row>
    <row r="899" spans="1:22" ht="60" x14ac:dyDescent="0.25">
      <c r="A899" s="5" t="s">
        <v>1219</v>
      </c>
      <c r="B899" s="6" t="s">
        <v>38</v>
      </c>
      <c r="C899" s="7" t="s">
        <v>346</v>
      </c>
      <c r="D899" s="16" t="s">
        <v>1275</v>
      </c>
      <c r="E899" s="6"/>
      <c r="F899" s="6" t="s">
        <v>1267</v>
      </c>
      <c r="G899" s="6" t="s">
        <v>1268</v>
      </c>
      <c r="H899" s="6"/>
      <c r="I899" s="6"/>
      <c r="J899" s="6"/>
      <c r="K899" s="6" t="s">
        <v>1269</v>
      </c>
      <c r="L899" s="6" t="s">
        <v>1244</v>
      </c>
      <c r="M899" s="6"/>
      <c r="N899" s="6"/>
      <c r="O899" s="6"/>
      <c r="P899" s="6"/>
      <c r="V899" s="11"/>
    </row>
    <row r="900" spans="1:22" x14ac:dyDescent="0.25">
      <c r="A900" s="5" t="s">
        <v>1219</v>
      </c>
      <c r="B900" s="6" t="s">
        <v>38</v>
      </c>
      <c r="C900" s="7" t="s">
        <v>397</v>
      </c>
      <c r="D900" s="16" t="s">
        <v>1276</v>
      </c>
      <c r="E900" s="6"/>
      <c r="F900" s="6" t="s">
        <v>1267</v>
      </c>
      <c r="G900" s="6" t="s">
        <v>1268</v>
      </c>
      <c r="H900" s="6"/>
      <c r="I900" s="6"/>
      <c r="J900" s="6"/>
      <c r="K900" s="6" t="s">
        <v>1269</v>
      </c>
      <c r="L900" s="6" t="s">
        <v>1244</v>
      </c>
      <c r="M900" s="6"/>
      <c r="N900" s="6"/>
      <c r="O900" s="6"/>
      <c r="P900" s="6"/>
      <c r="V900" s="11"/>
    </row>
    <row r="901" spans="1:22" ht="45" x14ac:dyDescent="0.25">
      <c r="A901" s="5" t="s">
        <v>1219</v>
      </c>
      <c r="B901" s="6" t="s">
        <v>38</v>
      </c>
      <c r="C901" s="7" t="s">
        <v>398</v>
      </c>
      <c r="D901" s="16" t="s">
        <v>1277</v>
      </c>
      <c r="E901" s="6"/>
      <c r="F901" s="6" t="s">
        <v>1267</v>
      </c>
      <c r="G901" s="6" t="s">
        <v>1268</v>
      </c>
      <c r="H901" s="6"/>
      <c r="I901" s="6"/>
      <c r="J901" s="6"/>
      <c r="K901" s="6" t="s">
        <v>1269</v>
      </c>
      <c r="L901" s="6" t="s">
        <v>1244</v>
      </c>
      <c r="M901" s="6"/>
      <c r="N901" s="6"/>
      <c r="O901" s="6"/>
      <c r="P901" s="6"/>
      <c r="V901" s="11"/>
    </row>
    <row r="902" spans="1:22" ht="30" x14ac:dyDescent="0.25">
      <c r="A902" s="5" t="s">
        <v>1219</v>
      </c>
      <c r="B902" s="6" t="s">
        <v>38</v>
      </c>
      <c r="C902" s="7" t="s">
        <v>1278</v>
      </c>
      <c r="D902" s="16" t="s">
        <v>1279</v>
      </c>
      <c r="E902" s="20"/>
      <c r="F902" s="6" t="s">
        <v>1267</v>
      </c>
      <c r="G902" s="6" t="s">
        <v>1268</v>
      </c>
      <c r="H902" s="6"/>
      <c r="I902" s="6"/>
      <c r="J902" s="6"/>
      <c r="K902" s="6" t="s">
        <v>1269</v>
      </c>
      <c r="L902" s="6" t="s">
        <v>1244</v>
      </c>
      <c r="M902" s="6"/>
      <c r="N902" s="6"/>
      <c r="O902" s="6"/>
      <c r="P902" s="6"/>
      <c r="V902" s="11"/>
    </row>
    <row r="903" spans="1:22" ht="45" x14ac:dyDescent="0.25">
      <c r="A903" s="5" t="s">
        <v>1219</v>
      </c>
      <c r="B903" s="6" t="s">
        <v>38</v>
      </c>
      <c r="C903" s="7" t="s">
        <v>1280</v>
      </c>
      <c r="D903" s="16" t="s">
        <v>1281</v>
      </c>
      <c r="E903" s="6"/>
      <c r="F903" s="6" t="s">
        <v>1267</v>
      </c>
      <c r="G903" s="6" t="s">
        <v>1268</v>
      </c>
      <c r="H903" s="6"/>
      <c r="I903" s="6"/>
      <c r="J903" s="6"/>
      <c r="K903" s="6" t="s">
        <v>1269</v>
      </c>
      <c r="L903" s="6" t="s">
        <v>1244</v>
      </c>
      <c r="M903" s="6"/>
      <c r="N903" s="6"/>
      <c r="O903" s="6"/>
      <c r="P903" s="6"/>
      <c r="V903" s="11"/>
    </row>
    <row r="904" spans="1:22" hidden="1" x14ac:dyDescent="0.25">
      <c r="A904" s="5" t="s">
        <v>1219</v>
      </c>
      <c r="B904" s="6" t="s">
        <v>149</v>
      </c>
      <c r="C904" s="7" t="s">
        <v>1265</v>
      </c>
      <c r="D904" s="16" t="s">
        <v>1282</v>
      </c>
      <c r="E904" s="6"/>
      <c r="F904" s="6" t="s">
        <v>1267</v>
      </c>
      <c r="G904" s="6" t="s">
        <v>1268</v>
      </c>
      <c r="H904" s="6"/>
      <c r="I904" s="6"/>
      <c r="J904" s="6"/>
      <c r="K904" s="6" t="s">
        <v>1269</v>
      </c>
      <c r="L904" s="6" t="s">
        <v>1244</v>
      </c>
      <c r="M904" s="6"/>
      <c r="N904" s="6"/>
      <c r="O904" s="6"/>
      <c r="P904" s="6"/>
      <c r="V904" s="11" t="s">
        <v>1449</v>
      </c>
    </row>
    <row r="905" spans="1:22" ht="30" hidden="1" x14ac:dyDescent="0.25">
      <c r="A905" s="5" t="s">
        <v>1219</v>
      </c>
      <c r="B905" s="6" t="s">
        <v>149</v>
      </c>
      <c r="C905" s="7" t="s">
        <v>1265</v>
      </c>
      <c r="D905" s="16" t="s">
        <v>1283</v>
      </c>
      <c r="E905" s="6"/>
      <c r="F905" s="6" t="s">
        <v>1267</v>
      </c>
      <c r="G905" s="6" t="s">
        <v>1268</v>
      </c>
      <c r="H905" s="6"/>
      <c r="I905" s="6"/>
      <c r="J905" s="6"/>
      <c r="K905" s="6" t="s">
        <v>1269</v>
      </c>
      <c r="L905" s="6" t="s">
        <v>1244</v>
      </c>
      <c r="M905" s="6"/>
      <c r="N905" s="6"/>
      <c r="O905" s="6"/>
      <c r="P905" s="6"/>
      <c r="V905" s="11" t="s">
        <v>1450</v>
      </c>
    </row>
    <row r="906" spans="1:22" x14ac:dyDescent="0.25">
      <c r="A906" s="5" t="s">
        <v>1219</v>
      </c>
      <c r="B906" s="6" t="s">
        <v>23</v>
      </c>
      <c r="C906" s="7" t="s">
        <v>1284</v>
      </c>
      <c r="D906" s="16" t="s">
        <v>1285</v>
      </c>
      <c r="E906" s="6"/>
      <c r="F906" s="6"/>
      <c r="G906" s="6"/>
      <c r="H906" s="6"/>
      <c r="I906" s="6"/>
      <c r="J906" s="6"/>
      <c r="K906" s="6" t="s">
        <v>1286</v>
      </c>
      <c r="L906" s="6" t="s">
        <v>1287</v>
      </c>
      <c r="M906" s="6"/>
      <c r="N906" s="6"/>
      <c r="O906" s="6"/>
      <c r="P906" s="6"/>
      <c r="V906" s="11"/>
    </row>
    <row r="907" spans="1:22" x14ac:dyDescent="0.25">
      <c r="A907" s="5" t="s">
        <v>1219</v>
      </c>
      <c r="B907" s="6" t="s">
        <v>38</v>
      </c>
      <c r="C907" s="7" t="s">
        <v>134</v>
      </c>
      <c r="D907" s="16" t="s">
        <v>1288</v>
      </c>
      <c r="E907" s="6"/>
      <c r="F907" s="6"/>
      <c r="G907" s="6"/>
      <c r="H907" s="6"/>
      <c r="I907" s="6"/>
      <c r="J907" s="6"/>
      <c r="K907" s="6" t="s">
        <v>1286</v>
      </c>
      <c r="L907" s="6" t="s">
        <v>1287</v>
      </c>
      <c r="M907" s="6"/>
      <c r="N907" s="6"/>
      <c r="O907" s="6"/>
      <c r="P907" s="6"/>
      <c r="V907" s="11"/>
    </row>
    <row r="908" spans="1:22" x14ac:dyDescent="0.25">
      <c r="A908" s="5" t="s">
        <v>1219</v>
      </c>
      <c r="B908" s="6" t="s">
        <v>38</v>
      </c>
      <c r="C908" s="7" t="s">
        <v>135</v>
      </c>
      <c r="D908" s="16" t="s">
        <v>1289</v>
      </c>
      <c r="E908" s="6"/>
      <c r="F908" s="6"/>
      <c r="G908" s="6"/>
      <c r="H908" s="6"/>
      <c r="I908" s="6"/>
      <c r="J908" s="6"/>
      <c r="K908" s="6" t="s">
        <v>1286</v>
      </c>
      <c r="L908" s="6" t="s">
        <v>1287</v>
      </c>
      <c r="M908" s="6"/>
      <c r="N908" s="6"/>
      <c r="O908" s="6"/>
      <c r="P908" s="6"/>
      <c r="V908" s="11"/>
    </row>
    <row r="909" spans="1:22" ht="30" x14ac:dyDescent="0.25">
      <c r="A909" s="5" t="s">
        <v>1219</v>
      </c>
      <c r="B909" s="6" t="s">
        <v>38</v>
      </c>
      <c r="C909" s="7" t="s">
        <v>136</v>
      </c>
      <c r="D909" s="16" t="s">
        <v>1290</v>
      </c>
      <c r="E909" s="6"/>
      <c r="F909" s="6"/>
      <c r="G909" s="6"/>
      <c r="H909" s="6"/>
      <c r="I909" s="6"/>
      <c r="J909" s="6"/>
      <c r="K909" s="6" t="s">
        <v>1286</v>
      </c>
      <c r="L909" s="6" t="s">
        <v>1287</v>
      </c>
      <c r="M909" s="6"/>
      <c r="N909" s="6"/>
      <c r="O909" s="6"/>
      <c r="P909" s="6"/>
      <c r="V909" s="11"/>
    </row>
    <row r="910" spans="1:22" ht="30" x14ac:dyDescent="0.25">
      <c r="A910" s="5" t="s">
        <v>1219</v>
      </c>
      <c r="B910" s="6" t="s">
        <v>38</v>
      </c>
      <c r="C910" s="7" t="s">
        <v>137</v>
      </c>
      <c r="D910" s="16" t="s">
        <v>1291</v>
      </c>
      <c r="E910" s="6"/>
      <c r="F910" s="6"/>
      <c r="G910" s="6"/>
      <c r="H910" s="6"/>
      <c r="I910" s="6"/>
      <c r="J910" s="6"/>
      <c r="K910" s="6" t="s">
        <v>1286</v>
      </c>
      <c r="L910" s="6" t="s">
        <v>1287</v>
      </c>
      <c r="M910" s="6"/>
      <c r="N910" s="6"/>
      <c r="O910" s="6"/>
      <c r="P910" s="6"/>
      <c r="V910" s="11"/>
    </row>
    <row r="911" spans="1:22" ht="60" hidden="1" x14ac:dyDescent="0.25">
      <c r="A911" s="5" t="s">
        <v>1219</v>
      </c>
      <c r="B911" s="6" t="s">
        <v>814</v>
      </c>
      <c r="C911" s="7" t="s">
        <v>231</v>
      </c>
      <c r="D911" s="16" t="s">
        <v>1292</v>
      </c>
      <c r="E911" s="6"/>
      <c r="F911" s="6"/>
      <c r="G911" s="6"/>
      <c r="H911" s="6"/>
      <c r="I911" s="6"/>
      <c r="J911" s="6"/>
      <c r="K911" s="6"/>
      <c r="L911" s="6"/>
      <c r="M911" s="6"/>
      <c r="N911" s="6"/>
      <c r="O911" s="6"/>
      <c r="P911" s="6"/>
      <c r="V911" s="11"/>
    </row>
    <row r="912" spans="1:22" ht="30" hidden="1" x14ac:dyDescent="0.25">
      <c r="A912" s="5" t="s">
        <v>1219</v>
      </c>
      <c r="B912" s="6" t="s">
        <v>814</v>
      </c>
      <c r="C912" s="7" t="s">
        <v>237</v>
      </c>
      <c r="D912" s="16" t="s">
        <v>1251</v>
      </c>
      <c r="E912" s="6"/>
      <c r="F912" s="6"/>
      <c r="G912" s="6"/>
      <c r="H912" s="6"/>
      <c r="I912" s="6"/>
      <c r="J912" s="6"/>
      <c r="K912" s="6"/>
      <c r="L912" s="6"/>
      <c r="M912" s="6"/>
      <c r="N912" s="6"/>
      <c r="O912" s="6"/>
      <c r="P912" s="6"/>
      <c r="V912" s="11"/>
    </row>
    <row r="913" spans="1:22" ht="30" hidden="1" x14ac:dyDescent="0.25">
      <c r="A913" s="5" t="s">
        <v>1219</v>
      </c>
      <c r="B913" s="6" t="s">
        <v>814</v>
      </c>
      <c r="C913" s="7" t="s">
        <v>395</v>
      </c>
      <c r="D913" s="16" t="s">
        <v>1259</v>
      </c>
      <c r="E913" s="6"/>
      <c r="F913" s="6"/>
      <c r="G913" s="6"/>
      <c r="H913" s="6"/>
      <c r="I913" s="6"/>
      <c r="J913" s="6"/>
      <c r="K913" s="6"/>
      <c r="L913" s="6"/>
      <c r="M913" s="6"/>
      <c r="N913" s="6"/>
      <c r="O913" s="6"/>
      <c r="P913" s="6"/>
      <c r="V913" s="11"/>
    </row>
    <row r="914" spans="1:22" hidden="1" x14ac:dyDescent="0.25">
      <c r="A914" s="5" t="s">
        <v>1219</v>
      </c>
      <c r="B914" s="6" t="s">
        <v>149</v>
      </c>
      <c r="C914" s="7" t="s">
        <v>1293</v>
      </c>
      <c r="D914" s="16" t="s">
        <v>1294</v>
      </c>
      <c r="E914" s="6"/>
      <c r="F914" s="6"/>
      <c r="G914" s="6"/>
      <c r="H914" s="6"/>
      <c r="I914" s="6"/>
      <c r="J914" s="6"/>
      <c r="K914" s="6"/>
      <c r="L914" s="6"/>
      <c r="M914" s="6"/>
      <c r="N914" s="6"/>
      <c r="O914" s="6"/>
      <c r="P914" s="6"/>
      <c r="V914" s="11" t="s">
        <v>1451</v>
      </c>
    </row>
    <row r="915" spans="1:22" hidden="1" x14ac:dyDescent="0.25">
      <c r="A915" s="5" t="s">
        <v>1219</v>
      </c>
      <c r="B915" s="6" t="s">
        <v>149</v>
      </c>
      <c r="C915" s="7" t="s">
        <v>1293</v>
      </c>
      <c r="D915" s="16" t="s">
        <v>1295</v>
      </c>
      <c r="E915" s="6"/>
      <c r="F915" s="6"/>
      <c r="G915" s="6"/>
      <c r="H915" s="6"/>
      <c r="I915" s="6"/>
      <c r="J915" s="6"/>
      <c r="K915" s="6"/>
      <c r="L915" s="6"/>
      <c r="M915" s="6"/>
      <c r="N915" s="6"/>
      <c r="O915" s="6"/>
      <c r="P915" s="6"/>
      <c r="V915" s="11" t="s">
        <v>1443</v>
      </c>
    </row>
    <row r="916" spans="1:22" ht="30" x14ac:dyDescent="0.25">
      <c r="A916" s="5" t="s">
        <v>1296</v>
      </c>
      <c r="B916" s="6" t="s">
        <v>23</v>
      </c>
      <c r="C916" s="7" t="s">
        <v>1220</v>
      </c>
      <c r="D916" s="16" t="s">
        <v>1297</v>
      </c>
      <c r="E916" s="6"/>
      <c r="F916" s="6" t="s">
        <v>1298</v>
      </c>
      <c r="G916" s="6" t="s">
        <v>1299</v>
      </c>
      <c r="H916" s="6" t="s">
        <v>1300</v>
      </c>
      <c r="I916" s="6" t="s">
        <v>1301</v>
      </c>
      <c r="J916" s="6"/>
      <c r="K916" s="6" t="s">
        <v>1302</v>
      </c>
      <c r="L916" s="6" t="s">
        <v>1303</v>
      </c>
      <c r="M916" s="6" t="s">
        <v>1304</v>
      </c>
      <c r="N916" s="6" t="s">
        <v>1305</v>
      </c>
      <c r="O916" s="6"/>
      <c r="P916" s="6"/>
      <c r="V916" s="11"/>
    </row>
    <row r="917" spans="1:22" x14ac:dyDescent="0.25">
      <c r="A917" s="5" t="s">
        <v>1296</v>
      </c>
      <c r="B917" s="6" t="s">
        <v>32</v>
      </c>
      <c r="C917" s="7" t="s">
        <v>1059</v>
      </c>
      <c r="D917" s="16" t="s">
        <v>1306</v>
      </c>
      <c r="E917" s="6"/>
      <c r="F917" s="6" t="s">
        <v>1298</v>
      </c>
      <c r="G917" s="6" t="s">
        <v>1299</v>
      </c>
      <c r="H917" s="6" t="s">
        <v>1300</v>
      </c>
      <c r="I917" s="6" t="s">
        <v>1301</v>
      </c>
      <c r="J917" s="6"/>
      <c r="K917" s="6" t="s">
        <v>1302</v>
      </c>
      <c r="L917" s="6" t="s">
        <v>1303</v>
      </c>
      <c r="M917" s="6" t="s">
        <v>1304</v>
      </c>
      <c r="N917" s="6" t="s">
        <v>1305</v>
      </c>
      <c r="O917" s="6"/>
      <c r="P917" s="6"/>
      <c r="V917" s="11"/>
    </row>
    <row r="918" spans="1:22" ht="60" x14ac:dyDescent="0.25">
      <c r="A918" s="5" t="s">
        <v>1296</v>
      </c>
      <c r="B918" s="6" t="s">
        <v>38</v>
      </c>
      <c r="C918" s="7" t="s">
        <v>39</v>
      </c>
      <c r="D918" s="16" t="s">
        <v>1307</v>
      </c>
      <c r="E918" s="6"/>
      <c r="F918" s="6" t="s">
        <v>1298</v>
      </c>
      <c r="G918" s="6" t="s">
        <v>1299</v>
      </c>
      <c r="H918" s="6" t="s">
        <v>1300</v>
      </c>
      <c r="I918" s="6" t="s">
        <v>1301</v>
      </c>
      <c r="J918" s="6"/>
      <c r="K918" s="6" t="s">
        <v>1302</v>
      </c>
      <c r="L918" s="6" t="s">
        <v>1303</v>
      </c>
      <c r="M918" s="6" t="s">
        <v>1304</v>
      </c>
      <c r="N918" s="6" t="s">
        <v>1305</v>
      </c>
      <c r="O918" s="6"/>
      <c r="P918" s="6"/>
      <c r="V918" s="11"/>
    </row>
    <row r="919" spans="1:22" ht="45" x14ac:dyDescent="0.25">
      <c r="A919" s="5" t="s">
        <v>1296</v>
      </c>
      <c r="B919" s="6" t="s">
        <v>38</v>
      </c>
      <c r="C919" s="7" t="s">
        <v>40</v>
      </c>
      <c r="D919" s="16" t="s">
        <v>1308</v>
      </c>
      <c r="E919" s="6"/>
      <c r="F919" s="6" t="s">
        <v>1298</v>
      </c>
      <c r="G919" s="6" t="s">
        <v>1299</v>
      </c>
      <c r="H919" s="6" t="s">
        <v>1300</v>
      </c>
      <c r="I919" s="6" t="s">
        <v>1301</v>
      </c>
      <c r="J919" s="6"/>
      <c r="K919" s="6" t="s">
        <v>1302</v>
      </c>
      <c r="L919" s="6" t="s">
        <v>1303</v>
      </c>
      <c r="M919" s="6" t="s">
        <v>1304</v>
      </c>
      <c r="N919" s="6" t="s">
        <v>1305</v>
      </c>
      <c r="O919" s="6"/>
      <c r="P919" s="6"/>
      <c r="V919" s="11"/>
    </row>
    <row r="920" spans="1:22" ht="75" x14ac:dyDescent="0.25">
      <c r="A920" s="5" t="s">
        <v>1296</v>
      </c>
      <c r="B920" s="6" t="s">
        <v>38</v>
      </c>
      <c r="C920" s="7" t="s">
        <v>41</v>
      </c>
      <c r="D920" s="16" t="s">
        <v>1309</v>
      </c>
      <c r="E920" s="6"/>
      <c r="F920" s="6" t="s">
        <v>1298</v>
      </c>
      <c r="G920" s="6" t="s">
        <v>1299</v>
      </c>
      <c r="H920" s="6" t="s">
        <v>1300</v>
      </c>
      <c r="I920" s="6" t="s">
        <v>1301</v>
      </c>
      <c r="J920" s="6"/>
      <c r="K920" s="6" t="s">
        <v>1302</v>
      </c>
      <c r="L920" s="6" t="s">
        <v>1303</v>
      </c>
      <c r="M920" s="6" t="s">
        <v>1304</v>
      </c>
      <c r="N920" s="6" t="s">
        <v>1305</v>
      </c>
      <c r="O920" s="6"/>
      <c r="P920" s="6"/>
      <c r="V920" s="11"/>
    </row>
    <row r="921" spans="1:22" ht="45" x14ac:dyDescent="0.25">
      <c r="A921" s="5" t="s">
        <v>1296</v>
      </c>
      <c r="B921" s="6" t="s">
        <v>38</v>
      </c>
      <c r="C921" s="7" t="s">
        <v>42</v>
      </c>
      <c r="D921" s="16" t="s">
        <v>1310</v>
      </c>
      <c r="E921" s="6"/>
      <c r="F921" s="6" t="s">
        <v>1298</v>
      </c>
      <c r="G921" s="6" t="s">
        <v>1299</v>
      </c>
      <c r="H921" s="6" t="s">
        <v>1300</v>
      </c>
      <c r="I921" s="6" t="s">
        <v>1301</v>
      </c>
      <c r="J921" s="6"/>
      <c r="K921" s="6" t="s">
        <v>1302</v>
      </c>
      <c r="L921" s="6" t="s">
        <v>1303</v>
      </c>
      <c r="M921" s="6" t="s">
        <v>1304</v>
      </c>
      <c r="N921" s="6" t="s">
        <v>1305</v>
      </c>
      <c r="O921" s="6"/>
      <c r="P921" s="6"/>
      <c r="V921" s="11"/>
    </row>
    <row r="922" spans="1:22" ht="45" x14ac:dyDescent="0.25">
      <c r="A922" s="5" t="s">
        <v>1296</v>
      </c>
      <c r="B922" s="6" t="s">
        <v>38</v>
      </c>
      <c r="C922" s="7" t="s">
        <v>475</v>
      </c>
      <c r="D922" s="16" t="s">
        <v>1311</v>
      </c>
      <c r="E922" s="6"/>
      <c r="F922" s="6" t="s">
        <v>1298</v>
      </c>
      <c r="G922" s="6" t="s">
        <v>1299</v>
      </c>
      <c r="H922" s="6" t="s">
        <v>1300</v>
      </c>
      <c r="I922" s="6" t="s">
        <v>1301</v>
      </c>
      <c r="J922" s="6"/>
      <c r="K922" s="6" t="s">
        <v>1302</v>
      </c>
      <c r="L922" s="6" t="s">
        <v>1303</v>
      </c>
      <c r="M922" s="6" t="s">
        <v>1304</v>
      </c>
      <c r="N922" s="6" t="s">
        <v>1305</v>
      </c>
      <c r="O922" s="6"/>
      <c r="P922" s="6"/>
      <c r="V922" s="11"/>
    </row>
    <row r="923" spans="1:22" ht="30" x14ac:dyDescent="0.25">
      <c r="A923" s="5" t="s">
        <v>1296</v>
      </c>
      <c r="B923" s="6" t="s">
        <v>32</v>
      </c>
      <c r="C923" s="7" t="s">
        <v>1066</v>
      </c>
      <c r="D923" s="16" t="s">
        <v>1312</v>
      </c>
      <c r="E923" s="6"/>
      <c r="F923" s="6" t="s">
        <v>1298</v>
      </c>
      <c r="G923" s="6" t="s">
        <v>1299</v>
      </c>
      <c r="H923" s="6" t="s">
        <v>1300</v>
      </c>
      <c r="I923" s="6" t="s">
        <v>1301</v>
      </c>
      <c r="J923" s="6"/>
      <c r="K923" s="6" t="s">
        <v>1302</v>
      </c>
      <c r="L923" s="6" t="s">
        <v>1303</v>
      </c>
      <c r="M923" s="6" t="s">
        <v>1304</v>
      </c>
      <c r="N923" s="6" t="s">
        <v>1305</v>
      </c>
      <c r="O923" s="6"/>
      <c r="P923" s="6"/>
      <c r="V923" s="11"/>
    </row>
    <row r="924" spans="1:22" ht="45" x14ac:dyDescent="0.25">
      <c r="A924" s="5" t="s">
        <v>1296</v>
      </c>
      <c r="B924" s="6" t="s">
        <v>38</v>
      </c>
      <c r="C924" s="7" t="s">
        <v>45</v>
      </c>
      <c r="D924" s="16" t="s">
        <v>1313</v>
      </c>
      <c r="E924" s="6"/>
      <c r="F924" s="6" t="s">
        <v>1298</v>
      </c>
      <c r="G924" s="6" t="s">
        <v>1299</v>
      </c>
      <c r="H924" s="6" t="s">
        <v>1300</v>
      </c>
      <c r="I924" s="6" t="s">
        <v>1301</v>
      </c>
      <c r="J924" s="6"/>
      <c r="K924" s="6" t="s">
        <v>1302</v>
      </c>
      <c r="L924" s="6" t="s">
        <v>1303</v>
      </c>
      <c r="M924" s="6" t="s">
        <v>1304</v>
      </c>
      <c r="N924" s="6" t="s">
        <v>1305</v>
      </c>
      <c r="O924" s="6"/>
      <c r="P924" s="6"/>
      <c r="V924" s="11"/>
    </row>
    <row r="925" spans="1:22" ht="30" x14ac:dyDescent="0.25">
      <c r="A925" s="5" t="s">
        <v>1296</v>
      </c>
      <c r="B925" s="6" t="s">
        <v>38</v>
      </c>
      <c r="C925" s="7" t="s">
        <v>182</v>
      </c>
      <c r="D925" s="16" t="s">
        <v>1314</v>
      </c>
      <c r="E925" s="6"/>
      <c r="F925" s="6" t="s">
        <v>1298</v>
      </c>
      <c r="G925" s="6" t="s">
        <v>1299</v>
      </c>
      <c r="H925" s="6" t="s">
        <v>1300</v>
      </c>
      <c r="I925" s="6" t="s">
        <v>1301</v>
      </c>
      <c r="J925" s="6"/>
      <c r="K925" s="6" t="s">
        <v>1302</v>
      </c>
      <c r="L925" s="6" t="s">
        <v>1303</v>
      </c>
      <c r="M925" s="6" t="s">
        <v>1304</v>
      </c>
      <c r="N925" s="6" t="s">
        <v>1305</v>
      </c>
      <c r="O925" s="6"/>
      <c r="P925" s="6"/>
      <c r="V925" s="11"/>
    </row>
    <row r="926" spans="1:22" ht="45" x14ac:dyDescent="0.25">
      <c r="A926" s="5" t="s">
        <v>1296</v>
      </c>
      <c r="B926" s="6" t="s">
        <v>38</v>
      </c>
      <c r="C926" s="7" t="s">
        <v>183</v>
      </c>
      <c r="D926" s="16" t="s">
        <v>1315</v>
      </c>
      <c r="E926" s="6"/>
      <c r="F926" s="6" t="s">
        <v>1298</v>
      </c>
      <c r="G926" s="6" t="s">
        <v>1299</v>
      </c>
      <c r="H926" s="6" t="s">
        <v>1300</v>
      </c>
      <c r="I926" s="6" t="s">
        <v>1301</v>
      </c>
      <c r="J926" s="6"/>
      <c r="K926" s="6" t="s">
        <v>1302</v>
      </c>
      <c r="L926" s="6" t="s">
        <v>1303</v>
      </c>
      <c r="M926" s="6" t="s">
        <v>1304</v>
      </c>
      <c r="N926" s="6" t="s">
        <v>1305</v>
      </c>
      <c r="O926" s="6"/>
      <c r="P926" s="6"/>
      <c r="V926" s="11"/>
    </row>
    <row r="927" spans="1:22" x14ac:dyDescent="0.25">
      <c r="A927" s="5" t="s">
        <v>1296</v>
      </c>
      <c r="B927" s="6" t="s">
        <v>32</v>
      </c>
      <c r="C927" s="7" t="s">
        <v>1074</v>
      </c>
      <c r="D927" s="16" t="s">
        <v>1316</v>
      </c>
      <c r="E927" s="20"/>
      <c r="F927" s="6" t="s">
        <v>1298</v>
      </c>
      <c r="G927" s="6" t="s">
        <v>1299</v>
      </c>
      <c r="H927" s="6" t="s">
        <v>1300</v>
      </c>
      <c r="I927" s="6" t="s">
        <v>1301</v>
      </c>
      <c r="J927" s="6"/>
      <c r="K927" s="6" t="s">
        <v>1302</v>
      </c>
      <c r="L927" s="6" t="s">
        <v>1303</v>
      </c>
      <c r="M927" s="6" t="s">
        <v>1304</v>
      </c>
      <c r="N927" s="6" t="s">
        <v>1305</v>
      </c>
      <c r="O927" s="6"/>
      <c r="P927" s="6"/>
      <c r="V927" s="11"/>
    </row>
    <row r="928" spans="1:22" ht="45" x14ac:dyDescent="0.25">
      <c r="A928" s="5" t="s">
        <v>1296</v>
      </c>
      <c r="B928" s="6" t="s">
        <v>38</v>
      </c>
      <c r="C928" s="7" t="s">
        <v>52</v>
      </c>
      <c r="D928" s="16" t="s">
        <v>1317</v>
      </c>
      <c r="E928" s="6"/>
      <c r="F928" s="6" t="s">
        <v>1298</v>
      </c>
      <c r="G928" s="6" t="s">
        <v>1299</v>
      </c>
      <c r="H928" s="6" t="s">
        <v>1300</v>
      </c>
      <c r="I928" s="6" t="s">
        <v>1301</v>
      </c>
      <c r="J928" s="6"/>
      <c r="K928" s="6" t="s">
        <v>1302</v>
      </c>
      <c r="L928" s="6" t="s">
        <v>1303</v>
      </c>
      <c r="M928" s="6" t="s">
        <v>1304</v>
      </c>
      <c r="N928" s="6" t="s">
        <v>1305</v>
      </c>
      <c r="O928" s="6"/>
      <c r="P928" s="6"/>
      <c r="V928" s="11"/>
    </row>
    <row r="929" spans="1:22" ht="60" x14ac:dyDescent="0.25">
      <c r="A929" s="5" t="s">
        <v>1296</v>
      </c>
      <c r="B929" s="6" t="s">
        <v>38</v>
      </c>
      <c r="C929" s="7" t="s">
        <v>53</v>
      </c>
      <c r="D929" s="16" t="s">
        <v>1318</v>
      </c>
      <c r="E929" s="20"/>
      <c r="F929" s="6" t="s">
        <v>1298</v>
      </c>
      <c r="G929" s="6" t="s">
        <v>1299</v>
      </c>
      <c r="H929" s="6" t="s">
        <v>1300</v>
      </c>
      <c r="I929" s="6" t="s">
        <v>1301</v>
      </c>
      <c r="J929" s="6"/>
      <c r="K929" s="6" t="s">
        <v>1302</v>
      </c>
      <c r="L929" s="6" t="s">
        <v>1303</v>
      </c>
      <c r="M929" s="6" t="s">
        <v>1304</v>
      </c>
      <c r="N929" s="6" t="s">
        <v>1305</v>
      </c>
      <c r="O929" s="6"/>
      <c r="P929" s="6"/>
      <c r="V929" s="11"/>
    </row>
    <row r="930" spans="1:22" ht="30" hidden="1" x14ac:dyDescent="0.25">
      <c r="A930" s="5" t="s">
        <v>1296</v>
      </c>
      <c r="B930" s="6" t="s">
        <v>149</v>
      </c>
      <c r="C930" s="7" t="s">
        <v>1220</v>
      </c>
      <c r="D930" s="16" t="s">
        <v>1319</v>
      </c>
      <c r="E930" s="6"/>
      <c r="F930" s="6" t="s">
        <v>1298</v>
      </c>
      <c r="G930" s="6" t="s">
        <v>1299</v>
      </c>
      <c r="H930" s="6" t="s">
        <v>1300</v>
      </c>
      <c r="I930" s="6" t="s">
        <v>1301</v>
      </c>
      <c r="J930" s="6"/>
      <c r="K930" s="6" t="s">
        <v>1302</v>
      </c>
      <c r="L930" s="6" t="s">
        <v>1303</v>
      </c>
      <c r="M930" s="6" t="s">
        <v>1304</v>
      </c>
      <c r="N930" s="6" t="s">
        <v>1305</v>
      </c>
      <c r="O930" s="6"/>
      <c r="P930" s="6"/>
      <c r="V930" s="11" t="s">
        <v>1452</v>
      </c>
    </row>
    <row r="931" spans="1:22" hidden="1" x14ac:dyDescent="0.25">
      <c r="A931" s="5" t="s">
        <v>1296</v>
      </c>
      <c r="B931" s="6" t="s">
        <v>149</v>
      </c>
      <c r="C931" s="7" t="s">
        <v>1220</v>
      </c>
      <c r="D931" s="16" t="s">
        <v>1320</v>
      </c>
      <c r="E931" s="6"/>
      <c r="F931" s="6" t="s">
        <v>1298</v>
      </c>
      <c r="G931" s="6" t="s">
        <v>1299</v>
      </c>
      <c r="H931" s="6" t="s">
        <v>1300</v>
      </c>
      <c r="I931" s="6" t="s">
        <v>1301</v>
      </c>
      <c r="J931" s="6"/>
      <c r="K931" s="6" t="s">
        <v>1302</v>
      </c>
      <c r="L931" s="6" t="s">
        <v>1303</v>
      </c>
      <c r="M931" s="6" t="s">
        <v>1304</v>
      </c>
      <c r="N931" s="6" t="s">
        <v>1305</v>
      </c>
      <c r="O931" s="6"/>
      <c r="P931" s="6"/>
      <c r="V931" s="11" t="s">
        <v>1453</v>
      </c>
    </row>
    <row r="932" spans="1:22" ht="30" x14ac:dyDescent="0.25">
      <c r="A932" s="5" t="s">
        <v>1296</v>
      </c>
      <c r="B932" s="6" t="s">
        <v>23</v>
      </c>
      <c r="C932" s="7" t="s">
        <v>1238</v>
      </c>
      <c r="D932" s="16" t="s">
        <v>1321</v>
      </c>
      <c r="E932" s="6"/>
      <c r="F932" s="6" t="s">
        <v>1298</v>
      </c>
      <c r="G932" s="6" t="s">
        <v>1299</v>
      </c>
      <c r="H932" s="6" t="s">
        <v>1300</v>
      </c>
      <c r="I932" s="6"/>
      <c r="J932" s="6"/>
      <c r="K932" s="6" t="s">
        <v>1302</v>
      </c>
      <c r="L932" s="6" t="s">
        <v>1304</v>
      </c>
      <c r="M932" s="6" t="s">
        <v>1305</v>
      </c>
      <c r="N932" s="6" t="s">
        <v>1322</v>
      </c>
      <c r="O932" s="6"/>
      <c r="P932" s="6"/>
      <c r="V932" s="11"/>
    </row>
    <row r="933" spans="1:22" ht="45" x14ac:dyDescent="0.25">
      <c r="A933" s="5" t="s">
        <v>1296</v>
      </c>
      <c r="B933" s="6" t="s">
        <v>32</v>
      </c>
      <c r="C933" s="7" t="s">
        <v>1093</v>
      </c>
      <c r="D933" s="16" t="s">
        <v>1323</v>
      </c>
      <c r="E933" s="6"/>
      <c r="F933" s="6" t="s">
        <v>1298</v>
      </c>
      <c r="G933" s="6" t="s">
        <v>1299</v>
      </c>
      <c r="H933" s="6" t="s">
        <v>1300</v>
      </c>
      <c r="I933" s="6"/>
      <c r="J933" s="6"/>
      <c r="K933" s="6" t="s">
        <v>1302</v>
      </c>
      <c r="L933" s="6" t="s">
        <v>1304</v>
      </c>
      <c r="M933" s="6" t="s">
        <v>1305</v>
      </c>
      <c r="N933" s="6" t="s">
        <v>1322</v>
      </c>
      <c r="O933" s="6"/>
      <c r="P933" s="6"/>
      <c r="V933" s="11"/>
    </row>
    <row r="934" spans="1:22" ht="45" x14ac:dyDescent="0.25">
      <c r="A934" s="5" t="s">
        <v>1296</v>
      </c>
      <c r="B934" s="6" t="s">
        <v>38</v>
      </c>
      <c r="C934" s="7" t="s">
        <v>63</v>
      </c>
      <c r="D934" s="16" t="s">
        <v>1324</v>
      </c>
      <c r="E934" s="20"/>
      <c r="F934" s="6" t="s">
        <v>1298</v>
      </c>
      <c r="G934" s="6" t="s">
        <v>1299</v>
      </c>
      <c r="H934" s="6" t="s">
        <v>1300</v>
      </c>
      <c r="I934" s="6"/>
      <c r="J934" s="6"/>
      <c r="K934" s="6" t="s">
        <v>1302</v>
      </c>
      <c r="L934" s="6" t="s">
        <v>1304</v>
      </c>
      <c r="M934" s="6" t="s">
        <v>1305</v>
      </c>
      <c r="N934" s="6" t="s">
        <v>1322</v>
      </c>
      <c r="O934" s="6"/>
      <c r="P934" s="6"/>
      <c r="V934" s="11"/>
    </row>
    <row r="935" spans="1:22" ht="30" x14ac:dyDescent="0.25">
      <c r="A935" s="5" t="s">
        <v>1296</v>
      </c>
      <c r="B935" s="6" t="s">
        <v>38</v>
      </c>
      <c r="C935" s="7" t="s">
        <v>64</v>
      </c>
      <c r="D935" s="16" t="s">
        <v>1325</v>
      </c>
      <c r="E935" s="6"/>
      <c r="F935" s="6" t="s">
        <v>1298</v>
      </c>
      <c r="G935" s="6" t="s">
        <v>1299</v>
      </c>
      <c r="H935" s="6" t="s">
        <v>1300</v>
      </c>
      <c r="I935" s="6"/>
      <c r="J935" s="6"/>
      <c r="K935" s="6" t="s">
        <v>1302</v>
      </c>
      <c r="L935" s="6" t="s">
        <v>1304</v>
      </c>
      <c r="M935" s="6" t="s">
        <v>1305</v>
      </c>
      <c r="N935" s="6" t="s">
        <v>1322</v>
      </c>
      <c r="O935" s="6"/>
      <c r="P935" s="6"/>
      <c r="V935" s="11"/>
    </row>
    <row r="936" spans="1:22" ht="75" x14ac:dyDescent="0.25">
      <c r="A936" s="5" t="s">
        <v>1296</v>
      </c>
      <c r="B936" s="6" t="s">
        <v>38</v>
      </c>
      <c r="C936" s="7" t="s">
        <v>65</v>
      </c>
      <c r="D936" s="16" t="s">
        <v>1326</v>
      </c>
      <c r="E936" s="6"/>
      <c r="F936" s="6" t="s">
        <v>1298</v>
      </c>
      <c r="G936" s="6" t="s">
        <v>1299</v>
      </c>
      <c r="H936" s="6" t="s">
        <v>1300</v>
      </c>
      <c r="I936" s="6"/>
      <c r="J936" s="6"/>
      <c r="K936" s="6" t="s">
        <v>1302</v>
      </c>
      <c r="L936" s="6" t="s">
        <v>1304</v>
      </c>
      <c r="M936" s="6" t="s">
        <v>1305</v>
      </c>
      <c r="N936" s="6" t="s">
        <v>1322</v>
      </c>
      <c r="O936" s="6"/>
      <c r="P936" s="6"/>
      <c r="V936" s="11"/>
    </row>
    <row r="937" spans="1:22" ht="45" x14ac:dyDescent="0.25">
      <c r="A937" s="5" t="s">
        <v>1296</v>
      </c>
      <c r="B937" s="6" t="s">
        <v>38</v>
      </c>
      <c r="C937" s="7" t="s">
        <v>212</v>
      </c>
      <c r="D937" s="16" t="s">
        <v>1327</v>
      </c>
      <c r="E937" s="6"/>
      <c r="F937" s="6" t="s">
        <v>1298</v>
      </c>
      <c r="G937" s="6" t="s">
        <v>1299</v>
      </c>
      <c r="H937" s="6" t="s">
        <v>1300</v>
      </c>
      <c r="I937" s="6"/>
      <c r="J937" s="6"/>
      <c r="K937" s="6" t="s">
        <v>1302</v>
      </c>
      <c r="L937" s="6" t="s">
        <v>1304</v>
      </c>
      <c r="M937" s="6" t="s">
        <v>1305</v>
      </c>
      <c r="N937" s="6" t="s">
        <v>1322</v>
      </c>
      <c r="O937" s="6"/>
      <c r="P937" s="6"/>
      <c r="V937" s="11"/>
    </row>
    <row r="938" spans="1:22" x14ac:dyDescent="0.25">
      <c r="A938" s="5" t="s">
        <v>1296</v>
      </c>
      <c r="B938" s="6" t="s">
        <v>32</v>
      </c>
      <c r="C938" s="7" t="s">
        <v>1097</v>
      </c>
      <c r="D938" s="16" t="s">
        <v>1328</v>
      </c>
      <c r="E938" s="6"/>
      <c r="F938" s="6" t="s">
        <v>1298</v>
      </c>
      <c r="G938" s="6" t="s">
        <v>1299</v>
      </c>
      <c r="H938" s="6" t="s">
        <v>1300</v>
      </c>
      <c r="I938" s="6"/>
      <c r="J938" s="6"/>
      <c r="K938" s="6" t="s">
        <v>1302</v>
      </c>
      <c r="L938" s="6" t="s">
        <v>1304</v>
      </c>
      <c r="M938" s="6" t="s">
        <v>1305</v>
      </c>
      <c r="N938" s="6" t="s">
        <v>1322</v>
      </c>
      <c r="O938" s="6"/>
      <c r="P938" s="6"/>
      <c r="V938" s="11"/>
    </row>
    <row r="939" spans="1:22" ht="45" x14ac:dyDescent="0.25">
      <c r="A939" s="5" t="s">
        <v>1296</v>
      </c>
      <c r="B939" s="6" t="s">
        <v>38</v>
      </c>
      <c r="C939" s="7" t="s">
        <v>71</v>
      </c>
      <c r="D939" s="16" t="s">
        <v>1329</v>
      </c>
      <c r="E939" s="6"/>
      <c r="F939" s="6" t="s">
        <v>1298</v>
      </c>
      <c r="G939" s="6" t="s">
        <v>1299</v>
      </c>
      <c r="H939" s="6" t="s">
        <v>1300</v>
      </c>
      <c r="I939" s="6"/>
      <c r="J939" s="6"/>
      <c r="K939" s="6" t="s">
        <v>1302</v>
      </c>
      <c r="L939" s="6" t="s">
        <v>1304</v>
      </c>
      <c r="M939" s="6" t="s">
        <v>1305</v>
      </c>
      <c r="N939" s="6" t="s">
        <v>1322</v>
      </c>
      <c r="O939" s="6"/>
      <c r="P939" s="6"/>
      <c r="V939" s="11"/>
    </row>
    <row r="940" spans="1:22" ht="45" x14ac:dyDescent="0.25">
      <c r="A940" s="5" t="s">
        <v>1296</v>
      </c>
      <c r="B940" s="6" t="s">
        <v>38</v>
      </c>
      <c r="C940" s="7" t="s">
        <v>72</v>
      </c>
      <c r="D940" s="16" t="s">
        <v>1330</v>
      </c>
      <c r="E940" s="6"/>
      <c r="F940" s="6" t="s">
        <v>1298</v>
      </c>
      <c r="G940" s="6" t="s">
        <v>1299</v>
      </c>
      <c r="H940" s="6" t="s">
        <v>1300</v>
      </c>
      <c r="I940" s="6"/>
      <c r="J940" s="6"/>
      <c r="K940" s="6" t="s">
        <v>1302</v>
      </c>
      <c r="L940" s="6" t="s">
        <v>1304</v>
      </c>
      <c r="M940" s="6" t="s">
        <v>1305</v>
      </c>
      <c r="N940" s="6" t="s">
        <v>1322</v>
      </c>
      <c r="O940" s="6"/>
      <c r="P940" s="6"/>
      <c r="V940" s="11"/>
    </row>
    <row r="941" spans="1:22" ht="60" x14ac:dyDescent="0.25">
      <c r="A941" s="5" t="s">
        <v>1296</v>
      </c>
      <c r="B941" s="6" t="s">
        <v>38</v>
      </c>
      <c r="C941" s="7" t="s">
        <v>73</v>
      </c>
      <c r="D941" s="16" t="s">
        <v>1331</v>
      </c>
      <c r="E941" s="6"/>
      <c r="F941" s="6" t="s">
        <v>1298</v>
      </c>
      <c r="G941" s="6" t="s">
        <v>1299</v>
      </c>
      <c r="H941" s="6" t="s">
        <v>1300</v>
      </c>
      <c r="I941" s="6"/>
      <c r="J941" s="6"/>
      <c r="K941" s="6" t="s">
        <v>1302</v>
      </c>
      <c r="L941" s="6" t="s">
        <v>1304</v>
      </c>
      <c r="M941" s="6" t="s">
        <v>1305</v>
      </c>
      <c r="N941" s="6" t="s">
        <v>1322</v>
      </c>
      <c r="O941" s="6"/>
      <c r="P941" s="6"/>
      <c r="V941" s="11"/>
    </row>
    <row r="942" spans="1:22" ht="45" x14ac:dyDescent="0.25">
      <c r="A942" s="5" t="s">
        <v>1296</v>
      </c>
      <c r="B942" s="6" t="s">
        <v>38</v>
      </c>
      <c r="C942" s="7" t="s">
        <v>74</v>
      </c>
      <c r="D942" s="16" t="s">
        <v>1332</v>
      </c>
      <c r="E942" s="6"/>
      <c r="F942" s="6" t="s">
        <v>1298</v>
      </c>
      <c r="G942" s="6" t="s">
        <v>1299</v>
      </c>
      <c r="H942" s="6" t="s">
        <v>1300</v>
      </c>
      <c r="I942" s="6"/>
      <c r="J942" s="6"/>
      <c r="K942" s="6" t="s">
        <v>1302</v>
      </c>
      <c r="L942" s="6" t="s">
        <v>1304</v>
      </c>
      <c r="M942" s="6" t="s">
        <v>1305</v>
      </c>
      <c r="N942" s="6" t="s">
        <v>1322</v>
      </c>
      <c r="O942" s="6"/>
      <c r="P942" s="6"/>
      <c r="V942" s="11"/>
    </row>
    <row r="943" spans="1:22" x14ac:dyDescent="0.25">
      <c r="A943" s="5" t="s">
        <v>1296</v>
      </c>
      <c r="B943" s="6" t="s">
        <v>32</v>
      </c>
      <c r="C943" s="7" t="s">
        <v>1103</v>
      </c>
      <c r="D943" s="16" t="s">
        <v>1333</v>
      </c>
      <c r="E943" s="6"/>
      <c r="F943" s="6" t="s">
        <v>1298</v>
      </c>
      <c r="G943" s="6" t="s">
        <v>1299</v>
      </c>
      <c r="H943" s="6" t="s">
        <v>1300</v>
      </c>
      <c r="I943" s="6"/>
      <c r="J943" s="6"/>
      <c r="K943" s="6" t="s">
        <v>1302</v>
      </c>
      <c r="L943" s="6" t="s">
        <v>1304</v>
      </c>
      <c r="M943" s="6" t="s">
        <v>1305</v>
      </c>
      <c r="N943" s="6" t="s">
        <v>1322</v>
      </c>
      <c r="O943" s="6"/>
      <c r="P943" s="6"/>
      <c r="V943" s="11"/>
    </row>
    <row r="944" spans="1:22" ht="45" x14ac:dyDescent="0.25">
      <c r="A944" s="5" t="s">
        <v>1296</v>
      </c>
      <c r="B944" s="6" t="s">
        <v>38</v>
      </c>
      <c r="C944" s="7" t="s">
        <v>81</v>
      </c>
      <c r="D944" s="16" t="s">
        <v>1334</v>
      </c>
      <c r="E944" s="6"/>
      <c r="F944" s="6" t="s">
        <v>1298</v>
      </c>
      <c r="G944" s="6" t="s">
        <v>1299</v>
      </c>
      <c r="H944" s="6" t="s">
        <v>1300</v>
      </c>
      <c r="I944" s="6"/>
      <c r="J944" s="6"/>
      <c r="K944" s="6" t="s">
        <v>1302</v>
      </c>
      <c r="L944" s="6" t="s">
        <v>1304</v>
      </c>
      <c r="M944" s="6" t="s">
        <v>1305</v>
      </c>
      <c r="N944" s="6" t="s">
        <v>1322</v>
      </c>
      <c r="O944" s="6"/>
      <c r="P944" s="6"/>
      <c r="V944" s="11"/>
    </row>
    <row r="945" spans="1:22" ht="60" x14ac:dyDescent="0.25">
      <c r="A945" s="5" t="s">
        <v>1296</v>
      </c>
      <c r="B945" s="6" t="s">
        <v>38</v>
      </c>
      <c r="C945" s="7" t="s">
        <v>82</v>
      </c>
      <c r="D945" s="16" t="s">
        <v>1335</v>
      </c>
      <c r="E945" s="6"/>
      <c r="F945" s="6" t="s">
        <v>1298</v>
      </c>
      <c r="G945" s="6" t="s">
        <v>1299</v>
      </c>
      <c r="H945" s="6" t="s">
        <v>1300</v>
      </c>
      <c r="I945" s="6"/>
      <c r="J945" s="6"/>
      <c r="K945" s="6" t="s">
        <v>1302</v>
      </c>
      <c r="L945" s="6" t="s">
        <v>1304</v>
      </c>
      <c r="M945" s="6" t="s">
        <v>1305</v>
      </c>
      <c r="N945" s="6" t="s">
        <v>1322</v>
      </c>
      <c r="O945" s="6"/>
      <c r="P945" s="6"/>
      <c r="V945" s="11"/>
    </row>
    <row r="946" spans="1:22" hidden="1" x14ac:dyDescent="0.25">
      <c r="A946" s="5" t="s">
        <v>1296</v>
      </c>
      <c r="B946" s="6" t="s">
        <v>149</v>
      </c>
      <c r="C946" s="7" t="s">
        <v>1238</v>
      </c>
      <c r="D946" s="16" t="s">
        <v>1336</v>
      </c>
      <c r="E946" s="6"/>
      <c r="F946" s="6" t="s">
        <v>1298</v>
      </c>
      <c r="G946" s="6" t="s">
        <v>1299</v>
      </c>
      <c r="H946" s="6" t="s">
        <v>1300</v>
      </c>
      <c r="I946" s="6"/>
      <c r="J946" s="6"/>
      <c r="K946" s="6" t="s">
        <v>1302</v>
      </c>
      <c r="L946" s="6" t="s">
        <v>1304</v>
      </c>
      <c r="M946" s="6" t="s">
        <v>1305</v>
      </c>
      <c r="N946" s="6" t="s">
        <v>1322</v>
      </c>
      <c r="O946" s="6"/>
      <c r="P946" s="6"/>
      <c r="V946" s="11" t="s">
        <v>1454</v>
      </c>
    </row>
    <row r="947" spans="1:22" x14ac:dyDescent="0.25">
      <c r="A947" s="5" t="s">
        <v>1296</v>
      </c>
      <c r="B947" s="6" t="s">
        <v>23</v>
      </c>
      <c r="C947" s="7" t="s">
        <v>1265</v>
      </c>
      <c r="D947" s="16" t="s">
        <v>1337</v>
      </c>
      <c r="E947" s="6"/>
      <c r="F947" s="6" t="s">
        <v>1298</v>
      </c>
      <c r="G947" s="6" t="s">
        <v>1299</v>
      </c>
      <c r="H947" s="6"/>
      <c r="I947" s="6"/>
      <c r="J947" s="6"/>
      <c r="K947" s="6" t="s">
        <v>1302</v>
      </c>
      <c r="L947" s="6" t="s">
        <v>1303</v>
      </c>
      <c r="M947" s="6" t="s">
        <v>1304</v>
      </c>
      <c r="N947" s="6"/>
      <c r="O947" s="6"/>
      <c r="P947" s="6"/>
      <c r="V947" s="11"/>
    </row>
    <row r="948" spans="1:22" x14ac:dyDescent="0.25">
      <c r="A948" s="5" t="s">
        <v>1296</v>
      </c>
      <c r="B948" s="6" t="s">
        <v>32</v>
      </c>
      <c r="C948" s="7" t="s">
        <v>1129</v>
      </c>
      <c r="D948" s="16" t="s">
        <v>1338</v>
      </c>
      <c r="E948" s="6"/>
      <c r="F948" s="6" t="s">
        <v>1298</v>
      </c>
      <c r="G948" s="6" t="s">
        <v>1299</v>
      </c>
      <c r="H948" s="6"/>
      <c r="I948" s="6"/>
      <c r="J948" s="6"/>
      <c r="K948" s="6" t="s">
        <v>1302</v>
      </c>
      <c r="L948" s="6" t="s">
        <v>1303</v>
      </c>
      <c r="M948" s="6" t="s">
        <v>1304</v>
      </c>
      <c r="N948" s="6"/>
      <c r="O948" s="6"/>
      <c r="P948" s="6"/>
      <c r="V948" s="11"/>
    </row>
    <row r="949" spans="1:22" ht="60" x14ac:dyDescent="0.25">
      <c r="A949" s="5" t="s">
        <v>1296</v>
      </c>
      <c r="B949" s="6" t="s">
        <v>38</v>
      </c>
      <c r="C949" s="7" t="s">
        <v>106</v>
      </c>
      <c r="D949" s="16" t="s">
        <v>1339</v>
      </c>
      <c r="E949" s="6"/>
      <c r="F949" s="6" t="s">
        <v>1298</v>
      </c>
      <c r="G949" s="6" t="s">
        <v>1299</v>
      </c>
      <c r="H949" s="6"/>
      <c r="I949" s="6"/>
      <c r="J949" s="6"/>
      <c r="K949" s="6" t="s">
        <v>1302</v>
      </c>
      <c r="L949" s="6" t="s">
        <v>1303</v>
      </c>
      <c r="M949" s="6" t="s">
        <v>1304</v>
      </c>
      <c r="N949" s="6"/>
      <c r="O949" s="6"/>
      <c r="P949" s="6"/>
      <c r="V949" s="11"/>
    </row>
    <row r="950" spans="1:22" ht="30" x14ac:dyDescent="0.25">
      <c r="A950" s="5" t="s">
        <v>1296</v>
      </c>
      <c r="B950" s="6" t="s">
        <v>38</v>
      </c>
      <c r="C950" s="7" t="s">
        <v>107</v>
      </c>
      <c r="D950" s="16" t="s">
        <v>1340</v>
      </c>
      <c r="E950" s="6"/>
      <c r="F950" s="6" t="s">
        <v>1298</v>
      </c>
      <c r="G950" s="6" t="s">
        <v>1299</v>
      </c>
      <c r="H950" s="6"/>
      <c r="I950" s="6"/>
      <c r="J950" s="6"/>
      <c r="K950" s="6" t="s">
        <v>1302</v>
      </c>
      <c r="L950" s="6" t="s">
        <v>1303</v>
      </c>
      <c r="M950" s="6" t="s">
        <v>1304</v>
      </c>
      <c r="N950" s="6"/>
      <c r="O950" s="6"/>
      <c r="P950" s="6"/>
      <c r="V950" s="11"/>
    </row>
    <row r="951" spans="1:22" ht="30" x14ac:dyDescent="0.25">
      <c r="A951" s="5" t="s">
        <v>1296</v>
      </c>
      <c r="B951" s="6" t="s">
        <v>38</v>
      </c>
      <c r="C951" s="7" t="s">
        <v>108</v>
      </c>
      <c r="D951" s="16" t="s">
        <v>1341</v>
      </c>
      <c r="E951" s="6"/>
      <c r="F951" s="6" t="s">
        <v>1298</v>
      </c>
      <c r="G951" s="6" t="s">
        <v>1299</v>
      </c>
      <c r="H951" s="6"/>
      <c r="I951" s="6"/>
      <c r="J951" s="6"/>
      <c r="K951" s="6" t="s">
        <v>1302</v>
      </c>
      <c r="L951" s="6" t="s">
        <v>1303</v>
      </c>
      <c r="M951" s="6" t="s">
        <v>1304</v>
      </c>
      <c r="N951" s="6"/>
      <c r="O951" s="6"/>
      <c r="P951" s="6"/>
      <c r="V951" s="11"/>
    </row>
    <row r="952" spans="1:22" ht="30" x14ac:dyDescent="0.25">
      <c r="A952" s="5" t="s">
        <v>1296</v>
      </c>
      <c r="B952" s="6" t="s">
        <v>32</v>
      </c>
      <c r="C952" s="7" t="s">
        <v>1133</v>
      </c>
      <c r="D952" s="16" t="s">
        <v>1342</v>
      </c>
      <c r="E952" s="6"/>
      <c r="F952" s="6" t="s">
        <v>1298</v>
      </c>
      <c r="G952" s="6" t="s">
        <v>1299</v>
      </c>
      <c r="H952" s="6"/>
      <c r="I952" s="6"/>
      <c r="J952" s="6"/>
      <c r="K952" s="6" t="s">
        <v>1302</v>
      </c>
      <c r="L952" s="6" t="s">
        <v>1303</v>
      </c>
      <c r="M952" s="6" t="s">
        <v>1304</v>
      </c>
      <c r="N952" s="6"/>
      <c r="O952" s="6"/>
      <c r="P952" s="6"/>
      <c r="V952" s="11"/>
    </row>
    <row r="953" spans="1:22" ht="45" x14ac:dyDescent="0.25">
      <c r="A953" s="5" t="s">
        <v>1296</v>
      </c>
      <c r="B953" s="6" t="s">
        <v>38</v>
      </c>
      <c r="C953" s="7" t="s">
        <v>114</v>
      </c>
      <c r="D953" s="16" t="s">
        <v>1343</v>
      </c>
      <c r="E953" s="6"/>
      <c r="F953" s="6" t="s">
        <v>1298</v>
      </c>
      <c r="G953" s="6" t="s">
        <v>1299</v>
      </c>
      <c r="H953" s="6"/>
      <c r="I953" s="6"/>
      <c r="J953" s="6"/>
      <c r="K953" s="6" t="s">
        <v>1302</v>
      </c>
      <c r="L953" s="6" t="s">
        <v>1303</v>
      </c>
      <c r="M953" s="6" t="s">
        <v>1304</v>
      </c>
      <c r="N953" s="6"/>
      <c r="O953" s="6"/>
      <c r="P953" s="6"/>
      <c r="V953" s="11"/>
    </row>
    <row r="954" spans="1:22" ht="60" x14ac:dyDescent="0.25">
      <c r="A954" s="5" t="s">
        <v>1296</v>
      </c>
      <c r="B954" s="6" t="s">
        <v>38</v>
      </c>
      <c r="C954" s="7" t="s">
        <v>115</v>
      </c>
      <c r="D954" s="16" t="s">
        <v>1344</v>
      </c>
      <c r="E954" s="6"/>
      <c r="F954" s="6" t="s">
        <v>1298</v>
      </c>
      <c r="G954" s="6" t="s">
        <v>1299</v>
      </c>
      <c r="H954" s="6"/>
      <c r="I954" s="6"/>
      <c r="J954" s="6"/>
      <c r="K954" s="6" t="s">
        <v>1302</v>
      </c>
      <c r="L954" s="6" t="s">
        <v>1303</v>
      </c>
      <c r="M954" s="6" t="s">
        <v>1304</v>
      </c>
      <c r="N954" s="6"/>
      <c r="O954" s="6"/>
      <c r="P954" s="6"/>
      <c r="V954" s="11"/>
    </row>
    <row r="955" spans="1:22" ht="45" x14ac:dyDescent="0.25">
      <c r="A955" s="5" t="s">
        <v>1296</v>
      </c>
      <c r="B955" s="6" t="s">
        <v>38</v>
      </c>
      <c r="C955" s="7" t="s">
        <v>352</v>
      </c>
      <c r="D955" s="16" t="s">
        <v>1345</v>
      </c>
      <c r="E955" s="6"/>
      <c r="F955" s="6" t="s">
        <v>1298</v>
      </c>
      <c r="G955" s="6" t="s">
        <v>1299</v>
      </c>
      <c r="H955" s="6"/>
      <c r="I955" s="6"/>
      <c r="J955" s="6"/>
      <c r="K955" s="6" t="s">
        <v>1302</v>
      </c>
      <c r="L955" s="6" t="s">
        <v>1303</v>
      </c>
      <c r="M955" s="6" t="s">
        <v>1304</v>
      </c>
      <c r="N955" s="6"/>
      <c r="O955" s="6"/>
      <c r="P955" s="6"/>
      <c r="V955" s="11"/>
    </row>
    <row r="956" spans="1:22" ht="60" x14ac:dyDescent="0.25">
      <c r="A956" s="5" t="s">
        <v>1296</v>
      </c>
      <c r="B956" s="6" t="s">
        <v>38</v>
      </c>
      <c r="C956" s="7" t="s">
        <v>353</v>
      </c>
      <c r="D956" s="16" t="s">
        <v>1346</v>
      </c>
      <c r="E956" s="6"/>
      <c r="F956" s="6" t="s">
        <v>1298</v>
      </c>
      <c r="G956" s="6" t="s">
        <v>1299</v>
      </c>
      <c r="H956" s="6"/>
      <c r="I956" s="6"/>
      <c r="J956" s="6"/>
      <c r="K956" s="6" t="s">
        <v>1302</v>
      </c>
      <c r="L956" s="6" t="s">
        <v>1303</v>
      </c>
      <c r="M956" s="6" t="s">
        <v>1304</v>
      </c>
      <c r="N956" s="6"/>
      <c r="O956" s="6"/>
      <c r="P956" s="6"/>
      <c r="V956" s="11"/>
    </row>
    <row r="957" spans="1:22" x14ac:dyDescent="0.25">
      <c r="A957" s="5" t="s">
        <v>1296</v>
      </c>
      <c r="B957" s="6" t="s">
        <v>38</v>
      </c>
      <c r="C957" s="7" t="s">
        <v>1347</v>
      </c>
      <c r="D957" s="16" t="s">
        <v>1348</v>
      </c>
      <c r="E957" s="6"/>
      <c r="F957" s="6" t="s">
        <v>1298</v>
      </c>
      <c r="G957" s="6" t="s">
        <v>1299</v>
      </c>
      <c r="H957" s="6"/>
      <c r="I957" s="6"/>
      <c r="J957" s="6"/>
      <c r="K957" s="6" t="s">
        <v>1302</v>
      </c>
      <c r="L957" s="6" t="s">
        <v>1303</v>
      </c>
      <c r="M957" s="6" t="s">
        <v>1304</v>
      </c>
      <c r="N957" s="6"/>
      <c r="O957" s="6"/>
      <c r="P957" s="6"/>
      <c r="V957" s="11"/>
    </row>
    <row r="958" spans="1:22" ht="30" x14ac:dyDescent="0.25">
      <c r="A958" s="5" t="s">
        <v>1296</v>
      </c>
      <c r="B958" s="6" t="s">
        <v>32</v>
      </c>
      <c r="C958" s="7" t="s">
        <v>1138</v>
      </c>
      <c r="D958" s="16" t="s">
        <v>1349</v>
      </c>
      <c r="E958" s="6"/>
      <c r="F958" s="6" t="s">
        <v>1298</v>
      </c>
      <c r="G958" s="6" t="s">
        <v>1299</v>
      </c>
      <c r="H958" s="6"/>
      <c r="I958" s="6"/>
      <c r="J958" s="6"/>
      <c r="K958" s="6" t="s">
        <v>1302</v>
      </c>
      <c r="L958" s="6" t="s">
        <v>1303</v>
      </c>
      <c r="M958" s="6" t="s">
        <v>1304</v>
      </c>
      <c r="N958" s="6"/>
      <c r="O958" s="6"/>
      <c r="P958" s="6"/>
      <c r="V958" s="11"/>
    </row>
    <row r="959" spans="1:22" ht="30" x14ac:dyDescent="0.25">
      <c r="A959" s="5" t="s">
        <v>1296</v>
      </c>
      <c r="B959" s="6" t="s">
        <v>38</v>
      </c>
      <c r="C959" s="7" t="s">
        <v>118</v>
      </c>
      <c r="D959" s="16" t="s">
        <v>1350</v>
      </c>
      <c r="E959" s="6"/>
      <c r="F959" s="6" t="s">
        <v>1298</v>
      </c>
      <c r="G959" s="6" t="s">
        <v>1299</v>
      </c>
      <c r="H959" s="6"/>
      <c r="I959" s="6"/>
      <c r="J959" s="6"/>
      <c r="K959" s="6" t="s">
        <v>1302</v>
      </c>
      <c r="L959" s="6" t="s">
        <v>1303</v>
      </c>
      <c r="M959" s="6" t="s">
        <v>1304</v>
      </c>
      <c r="N959" s="6"/>
      <c r="O959" s="6"/>
      <c r="P959" s="6"/>
      <c r="V959" s="11"/>
    </row>
    <row r="960" spans="1:22" ht="45" x14ac:dyDescent="0.25">
      <c r="A960" s="5" t="s">
        <v>1296</v>
      </c>
      <c r="B960" s="6" t="s">
        <v>38</v>
      </c>
      <c r="C960" s="7" t="s">
        <v>119</v>
      </c>
      <c r="D960" s="16" t="s">
        <v>1351</v>
      </c>
      <c r="E960" s="6"/>
      <c r="F960" s="6" t="s">
        <v>1298</v>
      </c>
      <c r="G960" s="6" t="s">
        <v>1299</v>
      </c>
      <c r="H960" s="6"/>
      <c r="I960" s="6"/>
      <c r="J960" s="6"/>
      <c r="K960" s="6" t="s">
        <v>1302</v>
      </c>
      <c r="L960" s="6" t="s">
        <v>1303</v>
      </c>
      <c r="M960" s="6" t="s">
        <v>1304</v>
      </c>
      <c r="N960" s="6"/>
      <c r="O960" s="6"/>
      <c r="P960" s="6"/>
      <c r="V960" s="11"/>
    </row>
    <row r="961" spans="1:22" x14ac:dyDescent="0.25">
      <c r="A961" s="5" t="s">
        <v>1296</v>
      </c>
      <c r="B961" s="6" t="s">
        <v>32</v>
      </c>
      <c r="C961" s="7" t="s">
        <v>1142</v>
      </c>
      <c r="D961" s="16" t="s">
        <v>1352</v>
      </c>
      <c r="E961" s="6"/>
      <c r="F961" s="6" t="s">
        <v>1298</v>
      </c>
      <c r="G961" s="6" t="s">
        <v>1299</v>
      </c>
      <c r="H961" s="6"/>
      <c r="I961" s="6"/>
      <c r="J961" s="6"/>
      <c r="K961" s="6" t="s">
        <v>1302</v>
      </c>
      <c r="L961" s="6" t="s">
        <v>1303</v>
      </c>
      <c r="M961" s="6" t="s">
        <v>1304</v>
      </c>
      <c r="N961" s="6"/>
      <c r="O961" s="6"/>
      <c r="P961" s="6"/>
      <c r="V961" s="11"/>
    </row>
    <row r="962" spans="1:22" ht="30" x14ac:dyDescent="0.25">
      <c r="A962" s="5" t="s">
        <v>1296</v>
      </c>
      <c r="B962" s="6" t="s">
        <v>38</v>
      </c>
      <c r="C962" s="7" t="s">
        <v>112</v>
      </c>
      <c r="D962" s="16" t="s">
        <v>1353</v>
      </c>
      <c r="E962" s="6"/>
      <c r="F962" s="6" t="s">
        <v>1298</v>
      </c>
      <c r="G962" s="6" t="s">
        <v>1299</v>
      </c>
      <c r="H962" s="6"/>
      <c r="I962" s="6"/>
      <c r="J962" s="6"/>
      <c r="K962" s="6" t="s">
        <v>1302</v>
      </c>
      <c r="L962" s="6" t="s">
        <v>1303</v>
      </c>
      <c r="M962" s="6" t="s">
        <v>1304</v>
      </c>
      <c r="N962" s="6"/>
      <c r="O962" s="6"/>
      <c r="P962" s="6"/>
      <c r="V962" s="11"/>
    </row>
    <row r="963" spans="1:22" ht="30" x14ac:dyDescent="0.25">
      <c r="A963" s="5" t="s">
        <v>1296</v>
      </c>
      <c r="B963" s="6" t="s">
        <v>38</v>
      </c>
      <c r="C963" s="7" t="s">
        <v>124</v>
      </c>
      <c r="D963" s="16" t="s">
        <v>1354</v>
      </c>
      <c r="E963" s="6"/>
      <c r="F963" s="6" t="s">
        <v>1298</v>
      </c>
      <c r="G963" s="6" t="s">
        <v>1299</v>
      </c>
      <c r="H963" s="6"/>
      <c r="I963" s="6"/>
      <c r="J963" s="6"/>
      <c r="K963" s="6" t="s">
        <v>1302</v>
      </c>
      <c r="L963" s="6" t="s">
        <v>1303</v>
      </c>
      <c r="M963" s="6" t="s">
        <v>1304</v>
      </c>
      <c r="N963" s="6"/>
      <c r="O963" s="6"/>
      <c r="P963" s="6"/>
      <c r="V963" s="11"/>
    </row>
    <row r="964" spans="1:22" hidden="1" x14ac:dyDescent="0.25">
      <c r="A964" s="5" t="s">
        <v>1296</v>
      </c>
      <c r="B964" s="6" t="s">
        <v>149</v>
      </c>
      <c r="C964" s="7" t="s">
        <v>1265</v>
      </c>
      <c r="D964" s="16" t="s">
        <v>1355</v>
      </c>
      <c r="E964" s="6"/>
      <c r="F964" s="6" t="s">
        <v>1298</v>
      </c>
      <c r="G964" s="6" t="s">
        <v>1299</v>
      </c>
      <c r="H964" s="6"/>
      <c r="I964" s="6"/>
      <c r="J964" s="6"/>
      <c r="K964" s="6" t="s">
        <v>1302</v>
      </c>
      <c r="L964" s="6" t="s">
        <v>1303</v>
      </c>
      <c r="M964" s="6" t="s">
        <v>1304</v>
      </c>
      <c r="N964" s="6"/>
      <c r="O964" s="6"/>
      <c r="P964" s="6"/>
      <c r="V964" s="11" t="s">
        <v>1455</v>
      </c>
    </row>
    <row r="965" spans="1:22" hidden="1" x14ac:dyDescent="0.25">
      <c r="A965" s="5" t="s">
        <v>1296</v>
      </c>
      <c r="B965" s="6" t="s">
        <v>149</v>
      </c>
      <c r="C965" s="7" t="s">
        <v>1265</v>
      </c>
      <c r="D965" s="16" t="s">
        <v>1356</v>
      </c>
      <c r="E965" s="6"/>
      <c r="F965" s="6" t="s">
        <v>1298</v>
      </c>
      <c r="G965" s="6" t="s">
        <v>1299</v>
      </c>
      <c r="H965" s="6"/>
      <c r="I965" s="6"/>
      <c r="J965" s="6"/>
      <c r="K965" s="6" t="s">
        <v>1302</v>
      </c>
      <c r="L965" s="6" t="s">
        <v>1303</v>
      </c>
      <c r="M965" s="6" t="s">
        <v>1304</v>
      </c>
      <c r="N965" s="6"/>
      <c r="O965" s="6"/>
      <c r="P965" s="6"/>
      <c r="V965" s="11" t="s">
        <v>1456</v>
      </c>
    </row>
    <row r="966" spans="1:22" hidden="1" x14ac:dyDescent="0.25">
      <c r="A966" s="5" t="s">
        <v>1296</v>
      </c>
      <c r="B966" s="6" t="s">
        <v>149</v>
      </c>
      <c r="C966" s="7" t="s">
        <v>1265</v>
      </c>
      <c r="D966" s="16" t="s">
        <v>1357</v>
      </c>
      <c r="E966" s="6"/>
      <c r="F966" s="6" t="s">
        <v>1298</v>
      </c>
      <c r="G966" s="6" t="s">
        <v>1299</v>
      </c>
      <c r="H966" s="6"/>
      <c r="I966" s="6"/>
      <c r="J966" s="6"/>
      <c r="K966" s="6" t="s">
        <v>1302</v>
      </c>
      <c r="L966" s="6" t="s">
        <v>1303</v>
      </c>
      <c r="M966" s="6" t="s">
        <v>1304</v>
      </c>
      <c r="N966" s="6"/>
      <c r="O966" s="6"/>
      <c r="P966" s="6"/>
      <c r="V966" s="11" t="s">
        <v>1457</v>
      </c>
    </row>
    <row r="967" spans="1:22" ht="30" hidden="1" x14ac:dyDescent="0.25">
      <c r="A967" s="5" t="s">
        <v>1296</v>
      </c>
      <c r="B967" s="6" t="s">
        <v>149</v>
      </c>
      <c r="C967" s="7" t="s">
        <v>1265</v>
      </c>
      <c r="D967" s="16" t="s">
        <v>1358</v>
      </c>
      <c r="E967" s="6"/>
      <c r="F967" s="6" t="s">
        <v>1298</v>
      </c>
      <c r="G967" s="6" t="s">
        <v>1299</v>
      </c>
      <c r="H967" s="6"/>
      <c r="I967" s="6"/>
      <c r="J967" s="6"/>
      <c r="K967" s="6" t="s">
        <v>1302</v>
      </c>
      <c r="L967" s="6" t="s">
        <v>1303</v>
      </c>
      <c r="M967" s="6" t="s">
        <v>1304</v>
      </c>
      <c r="N967" s="6"/>
      <c r="O967" s="6"/>
      <c r="P967" s="6"/>
      <c r="V967" s="11" t="s">
        <v>1458</v>
      </c>
    </row>
    <row r="968" spans="1:22" hidden="1" x14ac:dyDescent="0.25">
      <c r="A968" s="5" t="s">
        <v>1296</v>
      </c>
      <c r="B968" s="6" t="s">
        <v>149</v>
      </c>
      <c r="C968" s="7" t="s">
        <v>1265</v>
      </c>
      <c r="D968" s="16" t="s">
        <v>1359</v>
      </c>
      <c r="E968" s="6"/>
      <c r="F968" s="6" t="s">
        <v>1298</v>
      </c>
      <c r="G968" s="6" t="s">
        <v>1299</v>
      </c>
      <c r="H968" s="6"/>
      <c r="I968" s="6"/>
      <c r="J968" s="6"/>
      <c r="K968" s="6" t="s">
        <v>1302</v>
      </c>
      <c r="L968" s="6" t="s">
        <v>1303</v>
      </c>
      <c r="M968" s="6" t="s">
        <v>1304</v>
      </c>
      <c r="N968" s="6"/>
      <c r="O968" s="6"/>
      <c r="P968" s="6"/>
      <c r="V968" s="11" t="s">
        <v>1459</v>
      </c>
    </row>
    <row r="969" spans="1:22" x14ac:dyDescent="0.25">
      <c r="A969" s="5" t="s">
        <v>1296</v>
      </c>
      <c r="B969" s="6" t="s">
        <v>23</v>
      </c>
      <c r="C969" s="7" t="s">
        <v>1284</v>
      </c>
      <c r="D969" s="16" t="s">
        <v>1360</v>
      </c>
      <c r="E969" s="6"/>
      <c r="F969" s="6" t="s">
        <v>1298</v>
      </c>
      <c r="G969" s="6" t="s">
        <v>1299</v>
      </c>
      <c r="H969" s="6" t="s">
        <v>1301</v>
      </c>
      <c r="I969" s="6" t="s">
        <v>1300</v>
      </c>
      <c r="J969" s="6"/>
      <c r="K969" s="6" t="s">
        <v>1303</v>
      </c>
      <c r="L969" s="6" t="s">
        <v>1304</v>
      </c>
      <c r="M969" s="6"/>
      <c r="N969" s="6"/>
      <c r="O969" s="6"/>
      <c r="P969" s="6"/>
      <c r="V969" s="11"/>
    </row>
    <row r="970" spans="1:22" x14ac:dyDescent="0.25">
      <c r="A970" s="5" t="s">
        <v>1296</v>
      </c>
      <c r="B970" s="6" t="s">
        <v>32</v>
      </c>
      <c r="C970" s="7" t="s">
        <v>1155</v>
      </c>
      <c r="D970" s="16" t="s">
        <v>1361</v>
      </c>
      <c r="E970" s="6"/>
      <c r="F970" s="6" t="s">
        <v>1298</v>
      </c>
      <c r="G970" s="6" t="s">
        <v>1299</v>
      </c>
      <c r="H970" s="6" t="s">
        <v>1301</v>
      </c>
      <c r="I970" s="6" t="s">
        <v>1300</v>
      </c>
      <c r="J970" s="6"/>
      <c r="K970" s="6" t="s">
        <v>1303</v>
      </c>
      <c r="L970" s="6" t="s">
        <v>1304</v>
      </c>
      <c r="M970" s="6"/>
      <c r="N970" s="6"/>
      <c r="O970" s="6"/>
      <c r="P970" s="6"/>
      <c r="V970" s="11"/>
    </row>
    <row r="971" spans="1:22" ht="30" x14ac:dyDescent="0.25">
      <c r="A971" s="5" t="s">
        <v>1296</v>
      </c>
      <c r="B971" s="6" t="s">
        <v>38</v>
      </c>
      <c r="C971" s="7" t="s">
        <v>134</v>
      </c>
      <c r="D971" s="16" t="s">
        <v>1362</v>
      </c>
      <c r="E971" s="6"/>
      <c r="F971" s="6" t="s">
        <v>1298</v>
      </c>
      <c r="G971" s="6" t="s">
        <v>1299</v>
      </c>
      <c r="H971" s="6" t="s">
        <v>1301</v>
      </c>
      <c r="I971" s="6" t="s">
        <v>1300</v>
      </c>
      <c r="J971" s="6"/>
      <c r="K971" s="6" t="s">
        <v>1303</v>
      </c>
      <c r="L971" s="6" t="s">
        <v>1304</v>
      </c>
      <c r="M971" s="6"/>
      <c r="N971" s="6"/>
      <c r="O971" s="6"/>
      <c r="P971" s="6"/>
      <c r="V971" s="11"/>
    </row>
    <row r="972" spans="1:22" ht="45" x14ac:dyDescent="0.25">
      <c r="A972" s="5" t="s">
        <v>1296</v>
      </c>
      <c r="B972" s="6" t="s">
        <v>38</v>
      </c>
      <c r="C972" s="7" t="s">
        <v>135</v>
      </c>
      <c r="D972" s="16" t="s">
        <v>1363</v>
      </c>
      <c r="E972" s="6"/>
      <c r="F972" s="6" t="s">
        <v>1298</v>
      </c>
      <c r="G972" s="6" t="s">
        <v>1299</v>
      </c>
      <c r="H972" s="6" t="s">
        <v>1301</v>
      </c>
      <c r="I972" s="6" t="s">
        <v>1300</v>
      </c>
      <c r="J972" s="6"/>
      <c r="K972" s="6" t="s">
        <v>1303</v>
      </c>
      <c r="L972" s="6" t="s">
        <v>1304</v>
      </c>
      <c r="M972" s="6"/>
      <c r="N972" s="6"/>
      <c r="O972" s="6"/>
      <c r="P972" s="6"/>
      <c r="V972" s="11"/>
    </row>
    <row r="973" spans="1:22" ht="45" x14ac:dyDescent="0.25">
      <c r="A973" s="5" t="s">
        <v>1296</v>
      </c>
      <c r="B973" s="6" t="s">
        <v>38</v>
      </c>
      <c r="C973" s="7" t="s">
        <v>136</v>
      </c>
      <c r="D973" s="16" t="s">
        <v>1364</v>
      </c>
      <c r="E973" s="20"/>
      <c r="F973" s="6" t="s">
        <v>1298</v>
      </c>
      <c r="G973" s="6" t="s">
        <v>1299</v>
      </c>
      <c r="H973" s="6" t="s">
        <v>1301</v>
      </c>
      <c r="I973" s="6" t="s">
        <v>1300</v>
      </c>
      <c r="J973" s="6"/>
      <c r="K973" s="6" t="s">
        <v>1303</v>
      </c>
      <c r="L973" s="6" t="s">
        <v>1304</v>
      </c>
      <c r="M973" s="6"/>
      <c r="N973" s="6"/>
      <c r="O973" s="6"/>
      <c r="P973" s="6"/>
      <c r="V973" s="11"/>
    </row>
    <row r="974" spans="1:22" ht="30" x14ac:dyDescent="0.25">
      <c r="A974" s="5" t="s">
        <v>1296</v>
      </c>
      <c r="B974" s="6" t="s">
        <v>38</v>
      </c>
      <c r="C974" s="7" t="s">
        <v>137</v>
      </c>
      <c r="D974" s="16" t="s">
        <v>1365</v>
      </c>
      <c r="E974" s="6"/>
      <c r="F974" s="6" t="s">
        <v>1298</v>
      </c>
      <c r="G974" s="6" t="s">
        <v>1299</v>
      </c>
      <c r="H974" s="6" t="s">
        <v>1301</v>
      </c>
      <c r="I974" s="6" t="s">
        <v>1300</v>
      </c>
      <c r="J974" s="6"/>
      <c r="K974" s="6" t="s">
        <v>1303</v>
      </c>
      <c r="L974" s="6" t="s">
        <v>1304</v>
      </c>
      <c r="M974" s="6"/>
      <c r="N974" s="6"/>
      <c r="O974" s="6"/>
      <c r="P974" s="6"/>
      <c r="V974" s="11"/>
    </row>
    <row r="975" spans="1:22" ht="30" x14ac:dyDescent="0.25">
      <c r="A975" s="5" t="s">
        <v>1296</v>
      </c>
      <c r="B975" s="6" t="s">
        <v>32</v>
      </c>
      <c r="C975" s="7" t="s">
        <v>1159</v>
      </c>
      <c r="D975" s="16" t="s">
        <v>1366</v>
      </c>
      <c r="E975" s="6"/>
      <c r="F975" s="6" t="s">
        <v>1298</v>
      </c>
      <c r="G975" s="6" t="s">
        <v>1299</v>
      </c>
      <c r="H975" s="6" t="s">
        <v>1301</v>
      </c>
      <c r="I975" s="6" t="s">
        <v>1300</v>
      </c>
      <c r="J975" s="6"/>
      <c r="K975" s="6" t="s">
        <v>1303</v>
      </c>
      <c r="L975" s="6" t="s">
        <v>1304</v>
      </c>
      <c r="M975" s="6"/>
      <c r="N975" s="6"/>
      <c r="O975" s="6"/>
      <c r="P975" s="6"/>
      <c r="V975" s="11"/>
    </row>
    <row r="976" spans="1:22" ht="45" x14ac:dyDescent="0.25">
      <c r="A976" s="5" t="s">
        <v>1296</v>
      </c>
      <c r="B976" s="6" t="s">
        <v>38</v>
      </c>
      <c r="C976" s="7" t="s">
        <v>142</v>
      </c>
      <c r="D976" s="16" t="s">
        <v>1367</v>
      </c>
      <c r="E976" s="6"/>
      <c r="F976" s="6" t="s">
        <v>1298</v>
      </c>
      <c r="G976" s="6" t="s">
        <v>1299</v>
      </c>
      <c r="H976" s="6" t="s">
        <v>1301</v>
      </c>
      <c r="I976" s="6" t="s">
        <v>1300</v>
      </c>
      <c r="J976" s="6"/>
      <c r="K976" s="6" t="s">
        <v>1303</v>
      </c>
      <c r="L976" s="6" t="s">
        <v>1304</v>
      </c>
      <c r="M976" s="6"/>
      <c r="N976" s="6"/>
      <c r="O976" s="6"/>
      <c r="P976" s="6"/>
      <c r="V976" s="11"/>
    </row>
    <row r="977" spans="1:22" ht="30" x14ac:dyDescent="0.25">
      <c r="A977" s="5" t="s">
        <v>1296</v>
      </c>
      <c r="B977" s="6" t="s">
        <v>38</v>
      </c>
      <c r="C977" s="7" t="s">
        <v>143</v>
      </c>
      <c r="D977" s="16" t="s">
        <v>1368</v>
      </c>
      <c r="E977" s="6"/>
      <c r="F977" s="6" t="s">
        <v>1298</v>
      </c>
      <c r="G977" s="6" t="s">
        <v>1299</v>
      </c>
      <c r="H977" s="6" t="s">
        <v>1301</v>
      </c>
      <c r="I977" s="6" t="s">
        <v>1300</v>
      </c>
      <c r="J977" s="6"/>
      <c r="K977" s="6" t="s">
        <v>1303</v>
      </c>
      <c r="L977" s="6" t="s">
        <v>1304</v>
      </c>
      <c r="M977" s="6"/>
      <c r="N977" s="6"/>
      <c r="O977" s="6"/>
      <c r="P977" s="6"/>
      <c r="V977" s="11"/>
    </row>
    <row r="978" spans="1:22" ht="75" x14ac:dyDescent="0.25">
      <c r="A978" s="5" t="s">
        <v>1296</v>
      </c>
      <c r="B978" s="6" t="s">
        <v>38</v>
      </c>
      <c r="C978" s="7" t="s">
        <v>377</v>
      </c>
      <c r="D978" s="16" t="s">
        <v>1369</v>
      </c>
      <c r="E978" s="6"/>
      <c r="F978" s="6" t="s">
        <v>1298</v>
      </c>
      <c r="G978" s="6" t="s">
        <v>1299</v>
      </c>
      <c r="H978" s="6" t="s">
        <v>1301</v>
      </c>
      <c r="I978" s="6" t="s">
        <v>1300</v>
      </c>
      <c r="J978" s="6"/>
      <c r="K978" s="6" t="s">
        <v>1303</v>
      </c>
      <c r="L978" s="6" t="s">
        <v>1304</v>
      </c>
      <c r="M978" s="6"/>
      <c r="N978" s="6"/>
      <c r="O978" s="6"/>
      <c r="P978" s="6"/>
      <c r="V978" s="11"/>
    </row>
    <row r="979" spans="1:22" x14ac:dyDescent="0.25">
      <c r="A979" s="5" t="s">
        <v>1296</v>
      </c>
      <c r="B979" s="6" t="s">
        <v>32</v>
      </c>
      <c r="C979" s="7" t="s">
        <v>1163</v>
      </c>
      <c r="D979" s="16" t="s">
        <v>1370</v>
      </c>
      <c r="E979" s="6"/>
      <c r="F979" s="6" t="s">
        <v>1298</v>
      </c>
      <c r="G979" s="6" t="s">
        <v>1299</v>
      </c>
      <c r="H979" s="6" t="s">
        <v>1301</v>
      </c>
      <c r="I979" s="6" t="s">
        <v>1300</v>
      </c>
      <c r="J979" s="6"/>
      <c r="K979" s="6" t="s">
        <v>1303</v>
      </c>
      <c r="L979" s="6" t="s">
        <v>1304</v>
      </c>
      <c r="M979" s="6"/>
      <c r="N979" s="6"/>
      <c r="O979" s="6"/>
      <c r="P979" s="6"/>
      <c r="V979" s="11"/>
    </row>
    <row r="980" spans="1:22" ht="45" x14ac:dyDescent="0.25">
      <c r="A980" s="5" t="s">
        <v>1296</v>
      </c>
      <c r="B980" s="6" t="s">
        <v>38</v>
      </c>
      <c r="C980" s="7" t="s">
        <v>146</v>
      </c>
      <c r="D980" s="16" t="s">
        <v>1371</v>
      </c>
      <c r="E980" s="6"/>
      <c r="F980" s="6" t="s">
        <v>1298</v>
      </c>
      <c r="G980" s="6" t="s">
        <v>1299</v>
      </c>
      <c r="H980" s="6" t="s">
        <v>1301</v>
      </c>
      <c r="I980" s="6" t="s">
        <v>1300</v>
      </c>
      <c r="J980" s="6"/>
      <c r="K980" s="6" t="s">
        <v>1303</v>
      </c>
      <c r="L980" s="6" t="s">
        <v>1304</v>
      </c>
      <c r="M980" s="6"/>
      <c r="N980" s="6"/>
      <c r="O980" s="6"/>
      <c r="P980" s="6"/>
      <c r="V980" s="11"/>
    </row>
    <row r="981" spans="1:22" ht="30" hidden="1" x14ac:dyDescent="0.25">
      <c r="A981" s="5" t="s">
        <v>1296</v>
      </c>
      <c r="B981" s="6" t="s">
        <v>149</v>
      </c>
      <c r="C981" s="7" t="s">
        <v>1284</v>
      </c>
      <c r="D981" s="16" t="s">
        <v>1372</v>
      </c>
      <c r="E981" s="6"/>
      <c r="F981" s="6" t="s">
        <v>1298</v>
      </c>
      <c r="G981" s="6" t="s">
        <v>1299</v>
      </c>
      <c r="H981" s="6" t="s">
        <v>1301</v>
      </c>
      <c r="I981" s="6" t="s">
        <v>1300</v>
      </c>
      <c r="J981" s="6"/>
      <c r="K981" s="6" t="s">
        <v>1303</v>
      </c>
      <c r="L981" s="6" t="s">
        <v>1304</v>
      </c>
      <c r="M981" s="6"/>
      <c r="N981" s="6"/>
      <c r="O981" s="6"/>
      <c r="P981" s="6"/>
      <c r="V981" s="11" t="s">
        <v>1460</v>
      </c>
    </row>
    <row r="982" spans="1:22" hidden="1" x14ac:dyDescent="0.25">
      <c r="A982" s="5" t="s">
        <v>1296</v>
      </c>
      <c r="B982" s="6" t="s">
        <v>149</v>
      </c>
      <c r="C982" s="7" t="s">
        <v>1284</v>
      </c>
      <c r="D982" s="16" t="s">
        <v>1373</v>
      </c>
      <c r="E982" s="6"/>
      <c r="F982" s="6" t="s">
        <v>1298</v>
      </c>
      <c r="G982" s="6" t="s">
        <v>1299</v>
      </c>
      <c r="H982" s="6" t="s">
        <v>1301</v>
      </c>
      <c r="I982" s="6" t="s">
        <v>1300</v>
      </c>
      <c r="J982" s="6"/>
      <c r="K982" s="6" t="s">
        <v>1303</v>
      </c>
      <c r="L982" s="6" t="s">
        <v>1304</v>
      </c>
      <c r="M982" s="6"/>
      <c r="N982" s="6"/>
      <c r="O982" s="6"/>
      <c r="P982" s="6"/>
      <c r="V982" s="11" t="s">
        <v>1461</v>
      </c>
    </row>
    <row r="983" spans="1:22" ht="30" x14ac:dyDescent="0.25">
      <c r="A983" s="5" t="s">
        <v>1296</v>
      </c>
      <c r="B983" s="6" t="s">
        <v>23</v>
      </c>
      <c r="C983" s="7" t="s">
        <v>1192</v>
      </c>
      <c r="D983" s="16" t="s">
        <v>1374</v>
      </c>
      <c r="E983" s="6"/>
      <c r="F983" s="6" t="s">
        <v>1299</v>
      </c>
      <c r="G983" s="6" t="s">
        <v>1301</v>
      </c>
      <c r="H983" s="6"/>
      <c r="I983" s="6"/>
      <c r="J983" s="6"/>
      <c r="K983" s="6" t="s">
        <v>1303</v>
      </c>
      <c r="L983" s="6"/>
      <c r="M983" s="6"/>
      <c r="N983" s="6"/>
      <c r="O983" s="6"/>
      <c r="P983" s="6"/>
      <c r="V983" s="11"/>
    </row>
    <row r="984" spans="1:22" ht="30" x14ac:dyDescent="0.25">
      <c r="A984" s="5" t="s">
        <v>1296</v>
      </c>
      <c r="B984" s="6" t="s">
        <v>32</v>
      </c>
      <c r="C984" s="7" t="s">
        <v>1171</v>
      </c>
      <c r="D984" s="16" t="s">
        <v>1375</v>
      </c>
      <c r="E984" s="6" t="s">
        <v>457</v>
      </c>
      <c r="F984" s="6" t="s">
        <v>1299</v>
      </c>
      <c r="G984" s="6" t="s">
        <v>1301</v>
      </c>
      <c r="H984" s="6"/>
      <c r="I984" s="6"/>
      <c r="J984" s="6"/>
      <c r="K984" s="6" t="s">
        <v>1303</v>
      </c>
      <c r="L984" s="6"/>
      <c r="M984" s="6"/>
      <c r="N984" s="6"/>
      <c r="O984" s="6"/>
      <c r="P984" s="6"/>
      <c r="V984" s="11"/>
    </row>
    <row r="985" spans="1:22" ht="45" x14ac:dyDescent="0.25">
      <c r="A985" s="5" t="s">
        <v>1296</v>
      </c>
      <c r="B985" s="6" t="s">
        <v>38</v>
      </c>
      <c r="C985" s="7" t="s">
        <v>399</v>
      </c>
      <c r="D985" s="16" t="s">
        <v>1376</v>
      </c>
      <c r="E985" s="6" t="s">
        <v>457</v>
      </c>
      <c r="F985" s="6" t="s">
        <v>1299</v>
      </c>
      <c r="G985" s="6" t="s">
        <v>1301</v>
      </c>
      <c r="H985" s="6"/>
      <c r="I985" s="6"/>
      <c r="J985" s="6"/>
      <c r="K985" s="6" t="s">
        <v>1303</v>
      </c>
      <c r="L985" s="6"/>
      <c r="M985" s="6"/>
      <c r="N985" s="6"/>
      <c r="O985" s="6"/>
      <c r="P985" s="6"/>
      <c r="V985" s="11"/>
    </row>
    <row r="986" spans="1:22" ht="30" x14ac:dyDescent="0.25">
      <c r="A986" s="5" t="s">
        <v>1296</v>
      </c>
      <c r="B986" s="6" t="s">
        <v>38</v>
      </c>
      <c r="C986" s="7" t="s">
        <v>400</v>
      </c>
      <c r="D986" s="16" t="s">
        <v>1377</v>
      </c>
      <c r="E986" s="6" t="s">
        <v>457</v>
      </c>
      <c r="F986" s="6" t="s">
        <v>1299</v>
      </c>
      <c r="G986" s="6" t="s">
        <v>1301</v>
      </c>
      <c r="H986" s="6"/>
      <c r="I986" s="6"/>
      <c r="J986" s="6"/>
      <c r="K986" s="6" t="s">
        <v>1303</v>
      </c>
      <c r="L986" s="6"/>
      <c r="M986" s="6"/>
      <c r="N986" s="6"/>
      <c r="O986" s="6"/>
      <c r="P986" s="6"/>
      <c r="V986" s="11"/>
    </row>
    <row r="987" spans="1:22" ht="30" x14ac:dyDescent="0.25">
      <c r="A987" s="5" t="s">
        <v>1296</v>
      </c>
      <c r="B987" s="6" t="s">
        <v>32</v>
      </c>
      <c r="C987" s="7" t="s">
        <v>1176</v>
      </c>
      <c r="D987" s="16" t="s">
        <v>1378</v>
      </c>
      <c r="E987" s="6"/>
      <c r="F987" s="6" t="s">
        <v>1299</v>
      </c>
      <c r="G987" s="6" t="s">
        <v>1301</v>
      </c>
      <c r="H987" s="6"/>
      <c r="I987" s="6"/>
      <c r="J987" s="6"/>
      <c r="K987" s="6" t="s">
        <v>1303</v>
      </c>
      <c r="L987" s="6"/>
      <c r="M987" s="6"/>
      <c r="N987" s="6"/>
      <c r="O987" s="6"/>
      <c r="P987" s="6"/>
      <c r="V987" s="11"/>
    </row>
    <row r="988" spans="1:22" ht="60" x14ac:dyDescent="0.25">
      <c r="A988" s="5" t="s">
        <v>1296</v>
      </c>
      <c r="B988" s="6" t="s">
        <v>38</v>
      </c>
      <c r="C988" s="7" t="s">
        <v>654</v>
      </c>
      <c r="D988" s="16" t="s">
        <v>1379</v>
      </c>
      <c r="E988" s="6"/>
      <c r="F988" s="6" t="s">
        <v>1299</v>
      </c>
      <c r="G988" s="6" t="s">
        <v>1301</v>
      </c>
      <c r="H988" s="6"/>
      <c r="I988" s="6"/>
      <c r="J988" s="6"/>
      <c r="K988" s="6" t="s">
        <v>1303</v>
      </c>
      <c r="L988" s="6"/>
      <c r="M988" s="6"/>
      <c r="N988" s="6"/>
      <c r="O988" s="6"/>
      <c r="P988" s="6"/>
      <c r="V988" s="11"/>
    </row>
    <row r="989" spans="1:22" ht="45" x14ac:dyDescent="0.25">
      <c r="A989" s="5" t="s">
        <v>1296</v>
      </c>
      <c r="B989" s="6" t="s">
        <v>38</v>
      </c>
      <c r="C989" s="7" t="s">
        <v>656</v>
      </c>
      <c r="D989" s="16" t="s">
        <v>1380</v>
      </c>
      <c r="E989" s="6"/>
      <c r="F989" s="6" t="s">
        <v>1299</v>
      </c>
      <c r="G989" s="6" t="s">
        <v>1301</v>
      </c>
      <c r="H989" s="6"/>
      <c r="I989" s="6"/>
      <c r="J989" s="6"/>
      <c r="K989" s="6" t="s">
        <v>1303</v>
      </c>
      <c r="L989" s="6"/>
      <c r="M989" s="6"/>
      <c r="N989" s="6"/>
      <c r="O989" s="6"/>
      <c r="P989" s="6"/>
      <c r="V989" s="11"/>
    </row>
    <row r="990" spans="1:22" ht="30" x14ac:dyDescent="0.25">
      <c r="A990" s="5" t="s">
        <v>1296</v>
      </c>
      <c r="B990" s="6" t="s">
        <v>32</v>
      </c>
      <c r="C990" s="7" t="s">
        <v>1182</v>
      </c>
      <c r="D990" s="16" t="s">
        <v>1381</v>
      </c>
      <c r="E990" s="6" t="s">
        <v>457</v>
      </c>
      <c r="F990" s="6" t="s">
        <v>1299</v>
      </c>
      <c r="G990" s="6" t="s">
        <v>1301</v>
      </c>
      <c r="H990" s="6"/>
      <c r="I990" s="6"/>
      <c r="J990" s="6"/>
      <c r="K990" s="6" t="s">
        <v>1303</v>
      </c>
      <c r="L990" s="6"/>
      <c r="M990" s="6"/>
      <c r="N990" s="6"/>
      <c r="O990" s="6"/>
      <c r="P990" s="6"/>
      <c r="V990" s="11"/>
    </row>
    <row r="991" spans="1:22" ht="30" x14ac:dyDescent="0.25">
      <c r="A991" s="5" t="s">
        <v>1296</v>
      </c>
      <c r="B991" s="6" t="s">
        <v>38</v>
      </c>
      <c r="C991" s="7" t="s">
        <v>663</v>
      </c>
      <c r="D991" s="16" t="s">
        <v>1382</v>
      </c>
      <c r="E991" s="6" t="s">
        <v>457</v>
      </c>
      <c r="F991" s="6" t="s">
        <v>1299</v>
      </c>
      <c r="G991" s="6" t="s">
        <v>1301</v>
      </c>
      <c r="H991" s="6"/>
      <c r="I991" s="6"/>
      <c r="J991" s="6"/>
      <c r="K991" s="6" t="s">
        <v>1303</v>
      </c>
      <c r="L991" s="6"/>
      <c r="M991" s="6"/>
      <c r="N991" s="6"/>
      <c r="O991" s="6"/>
      <c r="P991" s="6"/>
      <c r="V991" s="11"/>
    </row>
    <row r="992" spans="1:22" ht="60" x14ac:dyDescent="0.25">
      <c r="A992" s="5" t="s">
        <v>1296</v>
      </c>
      <c r="B992" s="6" t="s">
        <v>38</v>
      </c>
      <c r="C992" s="7" t="s">
        <v>665</v>
      </c>
      <c r="D992" s="16" t="s">
        <v>1383</v>
      </c>
      <c r="E992" s="6" t="s">
        <v>457</v>
      </c>
      <c r="F992" s="6" t="s">
        <v>1299</v>
      </c>
      <c r="G992" s="6" t="s">
        <v>1301</v>
      </c>
      <c r="H992" s="6"/>
      <c r="I992" s="6"/>
      <c r="J992" s="6"/>
      <c r="K992" s="6" t="s">
        <v>1303</v>
      </c>
      <c r="L992" s="6"/>
      <c r="M992" s="6"/>
      <c r="N992" s="6"/>
      <c r="O992" s="6"/>
      <c r="P992" s="6"/>
      <c r="V992" s="11"/>
    </row>
    <row r="993" spans="1:22" ht="30" x14ac:dyDescent="0.25">
      <c r="A993" s="5" t="s">
        <v>1296</v>
      </c>
      <c r="B993" s="6" t="s">
        <v>23</v>
      </c>
      <c r="C993" s="7" t="s">
        <v>1384</v>
      </c>
      <c r="D993" s="16" t="s">
        <v>1385</v>
      </c>
      <c r="E993" s="6"/>
      <c r="F993" s="6" t="s">
        <v>1301</v>
      </c>
      <c r="G993" s="6"/>
      <c r="H993" s="6"/>
      <c r="I993" s="6"/>
      <c r="J993" s="6"/>
      <c r="K993" s="6" t="s">
        <v>1322</v>
      </c>
      <c r="L993" s="6"/>
      <c r="M993" s="6"/>
      <c r="N993" s="6"/>
      <c r="O993" s="6"/>
      <c r="P993" s="6"/>
      <c r="V993" s="11"/>
    </row>
    <row r="994" spans="1:22" ht="30" x14ac:dyDescent="0.25">
      <c r="A994" s="5" t="s">
        <v>1296</v>
      </c>
      <c r="B994" s="6" t="s">
        <v>32</v>
      </c>
      <c r="C994" s="7" t="s">
        <v>1199</v>
      </c>
      <c r="D994" s="16" t="s">
        <v>1386</v>
      </c>
      <c r="E994" s="6"/>
      <c r="F994" s="6" t="s">
        <v>1301</v>
      </c>
      <c r="G994" s="6"/>
      <c r="H994" s="6"/>
      <c r="I994" s="6"/>
      <c r="J994" s="6"/>
      <c r="K994" s="6" t="s">
        <v>1322</v>
      </c>
      <c r="L994" s="6"/>
      <c r="M994" s="6"/>
      <c r="N994" s="6"/>
      <c r="O994" s="6"/>
      <c r="P994" s="6"/>
      <c r="V994" s="11"/>
    </row>
    <row r="995" spans="1:22" ht="45" x14ac:dyDescent="0.25">
      <c r="A995" s="5" t="s">
        <v>1296</v>
      </c>
      <c r="B995" s="6" t="s">
        <v>38</v>
      </c>
      <c r="C995" s="7" t="s">
        <v>997</v>
      </c>
      <c r="D995" s="16" t="s">
        <v>1387</v>
      </c>
      <c r="E995" s="6"/>
      <c r="F995" s="6" t="s">
        <v>1301</v>
      </c>
      <c r="G995" s="6"/>
      <c r="H995" s="6"/>
      <c r="I995" s="6"/>
      <c r="J995" s="6"/>
      <c r="K995" s="6" t="s">
        <v>1322</v>
      </c>
      <c r="L995" s="6"/>
      <c r="M995" s="6"/>
      <c r="N995" s="6"/>
      <c r="O995" s="6"/>
      <c r="P995" s="6"/>
      <c r="V995" s="11"/>
    </row>
    <row r="996" spans="1:22" ht="45" x14ac:dyDescent="0.25">
      <c r="A996" s="5" t="s">
        <v>1296</v>
      </c>
      <c r="B996" s="6" t="s">
        <v>38</v>
      </c>
      <c r="C996" s="7" t="s">
        <v>999</v>
      </c>
      <c r="D996" s="16" t="s">
        <v>1388</v>
      </c>
      <c r="E996" s="6"/>
      <c r="F996" s="6" t="s">
        <v>1301</v>
      </c>
      <c r="G996" s="6"/>
      <c r="H996" s="6"/>
      <c r="I996" s="6"/>
      <c r="J996" s="6"/>
      <c r="K996" s="6" t="s">
        <v>1322</v>
      </c>
      <c r="L996" s="6"/>
      <c r="M996" s="6"/>
      <c r="N996" s="6"/>
      <c r="O996" s="6"/>
      <c r="P996" s="6"/>
      <c r="V996" s="11"/>
    </row>
    <row r="997" spans="1:22" ht="30" x14ac:dyDescent="0.25">
      <c r="A997" s="5" t="s">
        <v>1296</v>
      </c>
      <c r="B997" s="6" t="s">
        <v>38</v>
      </c>
      <c r="C997" s="7" t="s">
        <v>1001</v>
      </c>
      <c r="D997" s="16" t="s">
        <v>1389</v>
      </c>
      <c r="E997" s="6"/>
      <c r="F997" s="6" t="s">
        <v>1301</v>
      </c>
      <c r="G997" s="6"/>
      <c r="H997" s="6"/>
      <c r="I997" s="6"/>
      <c r="J997" s="6"/>
      <c r="K997" s="6" t="s">
        <v>1322</v>
      </c>
      <c r="L997" s="6"/>
      <c r="M997" s="6"/>
      <c r="N997" s="6"/>
      <c r="O997" s="6"/>
      <c r="P997" s="6"/>
      <c r="V997" s="11"/>
    </row>
    <row r="998" spans="1:22" ht="45" x14ac:dyDescent="0.25">
      <c r="A998" s="5" t="s">
        <v>1296</v>
      </c>
      <c r="B998" s="6" t="s">
        <v>38</v>
      </c>
      <c r="C998" s="7" t="s">
        <v>1003</v>
      </c>
      <c r="D998" s="16" t="s">
        <v>1390</v>
      </c>
      <c r="E998" s="6"/>
      <c r="F998" s="6" t="s">
        <v>1301</v>
      </c>
      <c r="G998" s="6"/>
      <c r="H998" s="6"/>
      <c r="I998" s="6"/>
      <c r="J998" s="6"/>
      <c r="K998" s="6" t="s">
        <v>1322</v>
      </c>
      <c r="L998" s="6"/>
      <c r="M998" s="6"/>
      <c r="N998" s="6"/>
      <c r="O998" s="6"/>
      <c r="P998" s="6"/>
      <c r="V998" s="11"/>
    </row>
    <row r="999" spans="1:22" ht="30" x14ac:dyDescent="0.25">
      <c r="A999" s="5" t="s">
        <v>1296</v>
      </c>
      <c r="B999" s="6" t="s">
        <v>32</v>
      </c>
      <c r="C999" s="7" t="s">
        <v>1203</v>
      </c>
      <c r="D999" s="16" t="s">
        <v>1391</v>
      </c>
      <c r="E999" s="6"/>
      <c r="F999" s="6" t="s">
        <v>1301</v>
      </c>
      <c r="G999" s="6"/>
      <c r="H999" s="6"/>
      <c r="I999" s="6"/>
      <c r="J999" s="6"/>
      <c r="K999" s="6" t="s">
        <v>1322</v>
      </c>
      <c r="L999" s="6"/>
      <c r="M999" s="6"/>
      <c r="N999" s="6"/>
      <c r="O999" s="6"/>
      <c r="P999" s="6"/>
      <c r="V999" s="11"/>
    </row>
    <row r="1000" spans="1:22" ht="60" x14ac:dyDescent="0.25">
      <c r="A1000" s="5" t="s">
        <v>1296</v>
      </c>
      <c r="B1000" s="6" t="s">
        <v>38</v>
      </c>
      <c r="C1000" s="7" t="s">
        <v>1010</v>
      </c>
      <c r="D1000" s="16" t="s">
        <v>1392</v>
      </c>
      <c r="E1000" s="6"/>
      <c r="F1000" s="6" t="s">
        <v>1301</v>
      </c>
      <c r="G1000" s="6"/>
      <c r="H1000" s="6"/>
      <c r="I1000" s="6"/>
      <c r="J1000" s="6"/>
      <c r="K1000" s="6" t="s">
        <v>1322</v>
      </c>
      <c r="L1000" s="6"/>
      <c r="M1000" s="6"/>
      <c r="N1000" s="6"/>
      <c r="O1000" s="6"/>
      <c r="P1000" s="6"/>
      <c r="V1000" s="11"/>
    </row>
    <row r="1001" spans="1:22" ht="60" x14ac:dyDescent="0.25">
      <c r="A1001" s="5" t="s">
        <v>1296</v>
      </c>
      <c r="B1001" s="6" t="s">
        <v>38</v>
      </c>
      <c r="C1001" s="7" t="s">
        <v>1012</v>
      </c>
      <c r="D1001" s="16" t="s">
        <v>1393</v>
      </c>
      <c r="E1001" s="6"/>
      <c r="F1001" s="6" t="s">
        <v>1301</v>
      </c>
      <c r="G1001" s="6"/>
      <c r="H1001" s="6"/>
      <c r="I1001" s="6"/>
      <c r="J1001" s="6"/>
      <c r="K1001" s="6" t="s">
        <v>1322</v>
      </c>
      <c r="L1001" s="6"/>
      <c r="M1001" s="6"/>
      <c r="N1001" s="6"/>
      <c r="O1001" s="6"/>
      <c r="P1001" s="6"/>
      <c r="V1001" s="11"/>
    </row>
    <row r="1002" spans="1:22" ht="30" x14ac:dyDescent="0.25">
      <c r="A1002" s="5" t="s">
        <v>1296</v>
      </c>
      <c r="B1002" s="6" t="s">
        <v>38</v>
      </c>
      <c r="C1002" s="7" t="s">
        <v>1014</v>
      </c>
      <c r="D1002" s="16" t="s">
        <v>1394</v>
      </c>
      <c r="E1002" s="6"/>
      <c r="F1002" s="6" t="s">
        <v>1301</v>
      </c>
      <c r="G1002" s="6"/>
      <c r="H1002" s="6"/>
      <c r="I1002" s="6"/>
      <c r="J1002" s="6"/>
      <c r="K1002" s="6" t="s">
        <v>1322</v>
      </c>
      <c r="L1002" s="6"/>
      <c r="M1002" s="6"/>
      <c r="N1002" s="6"/>
      <c r="O1002" s="6"/>
      <c r="P1002" s="6"/>
      <c r="V1002" s="11"/>
    </row>
    <row r="1003" spans="1:22" x14ac:dyDescent="0.25">
      <c r="A1003" s="5" t="s">
        <v>1296</v>
      </c>
      <c r="B1003" s="6" t="s">
        <v>38</v>
      </c>
      <c r="C1003" s="7" t="s">
        <v>1016</v>
      </c>
      <c r="D1003" s="16" t="s">
        <v>1395</v>
      </c>
      <c r="E1003" s="6"/>
      <c r="F1003" s="6" t="s">
        <v>1301</v>
      </c>
      <c r="G1003" s="6"/>
      <c r="H1003" s="6"/>
      <c r="I1003" s="6"/>
      <c r="J1003" s="6"/>
      <c r="K1003" s="6" t="s">
        <v>1322</v>
      </c>
      <c r="L1003" s="6"/>
      <c r="M1003" s="6"/>
      <c r="N1003" s="6"/>
      <c r="O1003" s="6"/>
      <c r="P1003" s="6"/>
      <c r="V1003" s="11"/>
    </row>
    <row r="1004" spans="1:22" ht="30" x14ac:dyDescent="0.25">
      <c r="A1004" s="5" t="s">
        <v>1296</v>
      </c>
      <c r="B1004" s="6" t="s">
        <v>38</v>
      </c>
      <c r="C1004" s="7" t="s">
        <v>1396</v>
      </c>
      <c r="D1004" s="16" t="s">
        <v>1397</v>
      </c>
      <c r="E1004" s="6"/>
      <c r="F1004" s="6" t="s">
        <v>1301</v>
      </c>
      <c r="G1004" s="6"/>
      <c r="H1004" s="6"/>
      <c r="I1004" s="6"/>
      <c r="J1004" s="6"/>
      <c r="K1004" s="6" t="s">
        <v>1322</v>
      </c>
      <c r="L1004" s="6"/>
      <c r="M1004" s="6"/>
      <c r="N1004" s="6"/>
      <c r="O1004" s="6"/>
      <c r="P1004" s="6"/>
      <c r="V1004" s="11"/>
    </row>
    <row r="1005" spans="1:22" hidden="1" x14ac:dyDescent="0.25">
      <c r="A1005" s="5" t="s">
        <v>1296</v>
      </c>
      <c r="B1005" s="6" t="s">
        <v>149</v>
      </c>
      <c r="C1005" s="7" t="s">
        <v>1384</v>
      </c>
      <c r="D1005" s="16" t="s">
        <v>453</v>
      </c>
      <c r="E1005" s="6"/>
      <c r="F1005" s="6" t="s">
        <v>1301</v>
      </c>
      <c r="G1005" s="6"/>
      <c r="H1005" s="6"/>
      <c r="I1005" s="6"/>
      <c r="J1005" s="6"/>
      <c r="K1005" s="6" t="s">
        <v>1322</v>
      </c>
      <c r="L1005" s="6"/>
      <c r="M1005" s="6"/>
      <c r="N1005" s="6"/>
      <c r="O1005" s="6"/>
      <c r="P1005" s="6"/>
      <c r="V1005" s="11" t="s">
        <v>390</v>
      </c>
    </row>
    <row r="1006" spans="1:22" ht="30" hidden="1" x14ac:dyDescent="0.25">
      <c r="A1006" s="5" t="s">
        <v>1296</v>
      </c>
      <c r="B1006" s="6" t="s">
        <v>814</v>
      </c>
      <c r="C1006" s="7" t="s">
        <v>231</v>
      </c>
      <c r="D1006" s="16" t="s">
        <v>1398</v>
      </c>
      <c r="E1006" s="6"/>
      <c r="F1006" s="6"/>
      <c r="G1006" s="6"/>
      <c r="H1006" s="6"/>
      <c r="I1006" s="6"/>
      <c r="J1006" s="6"/>
      <c r="K1006" s="6"/>
      <c r="L1006" s="6"/>
      <c r="M1006" s="6"/>
      <c r="N1006" s="6"/>
      <c r="O1006" s="6"/>
      <c r="P1006" s="6"/>
      <c r="V1006" s="11"/>
    </row>
    <row r="1007" spans="1:22" hidden="1" x14ac:dyDescent="0.25">
      <c r="A1007" s="5" t="s">
        <v>1296</v>
      </c>
      <c r="B1007" s="6" t="s">
        <v>814</v>
      </c>
      <c r="C1007" s="7" t="s">
        <v>237</v>
      </c>
      <c r="D1007" s="16" t="s">
        <v>1399</v>
      </c>
      <c r="E1007" s="6"/>
      <c r="F1007" s="6"/>
      <c r="G1007" s="6"/>
      <c r="H1007" s="6"/>
      <c r="I1007" s="6"/>
      <c r="J1007" s="6"/>
      <c r="K1007" s="6"/>
      <c r="L1007" s="6"/>
      <c r="M1007" s="6"/>
      <c r="N1007" s="6"/>
      <c r="O1007" s="6"/>
      <c r="P1007" s="6"/>
      <c r="V1007" s="11"/>
    </row>
    <row r="1008" spans="1:22" ht="30" hidden="1" x14ac:dyDescent="0.25">
      <c r="A1008" s="5" t="s">
        <v>1296</v>
      </c>
      <c r="B1008" s="6" t="s">
        <v>814</v>
      </c>
      <c r="C1008" s="7" t="s">
        <v>395</v>
      </c>
      <c r="D1008" s="16" t="s">
        <v>1400</v>
      </c>
      <c r="E1008" s="6"/>
      <c r="F1008" s="6"/>
      <c r="G1008" s="6"/>
      <c r="H1008" s="6"/>
      <c r="I1008" s="6"/>
      <c r="J1008" s="6"/>
      <c r="K1008" s="6"/>
      <c r="L1008" s="6"/>
      <c r="M1008" s="6"/>
      <c r="N1008" s="6"/>
      <c r="O1008" s="6"/>
      <c r="P1008" s="6"/>
      <c r="V1008" s="11"/>
    </row>
    <row r="1009" spans="1:26" hidden="1" x14ac:dyDescent="0.25">
      <c r="A1009" s="5" t="s">
        <v>1296</v>
      </c>
      <c r="B1009" s="6" t="s">
        <v>814</v>
      </c>
      <c r="C1009" s="7" t="s">
        <v>396</v>
      </c>
      <c r="D1009" s="16" t="s">
        <v>1401</v>
      </c>
      <c r="E1009" s="6"/>
      <c r="F1009" s="6"/>
      <c r="G1009" s="6"/>
      <c r="H1009" s="6"/>
      <c r="I1009" s="6"/>
      <c r="J1009" s="6"/>
      <c r="K1009" s="6"/>
      <c r="L1009" s="6"/>
      <c r="M1009" s="6"/>
      <c r="N1009" s="6"/>
      <c r="O1009" s="6"/>
      <c r="P1009" s="6"/>
      <c r="V1009" s="11"/>
    </row>
    <row r="1010" spans="1:26" ht="30" hidden="1" x14ac:dyDescent="0.25">
      <c r="A1010" s="5" t="s">
        <v>1296</v>
      </c>
      <c r="B1010" s="6" t="s">
        <v>814</v>
      </c>
      <c r="C1010" s="7" t="s">
        <v>545</v>
      </c>
      <c r="D1010" s="16" t="s">
        <v>1402</v>
      </c>
      <c r="E1010" s="6"/>
      <c r="F1010" s="6"/>
      <c r="G1010" s="6"/>
      <c r="H1010" s="6"/>
      <c r="I1010" s="6"/>
      <c r="J1010" s="6"/>
      <c r="K1010" s="6"/>
      <c r="L1010" s="6"/>
      <c r="M1010" s="6"/>
      <c r="N1010" s="6"/>
      <c r="O1010" s="6"/>
      <c r="P1010" s="6"/>
      <c r="V1010" s="11"/>
    </row>
    <row r="1011" spans="1:26" ht="45" hidden="1" x14ac:dyDescent="0.25">
      <c r="A1011" s="8" t="s">
        <v>1296</v>
      </c>
      <c r="B1011" s="9" t="s">
        <v>814</v>
      </c>
      <c r="C1011" s="10" t="s">
        <v>725</v>
      </c>
      <c r="D1011" s="17" t="s">
        <v>1403</v>
      </c>
      <c r="E1011" s="9"/>
      <c r="F1011" s="9"/>
      <c r="G1011" s="9"/>
      <c r="H1011" s="9"/>
      <c r="I1011" s="9"/>
      <c r="J1011" s="9"/>
      <c r="K1011" s="9"/>
      <c r="L1011" s="9"/>
      <c r="M1011" s="9"/>
      <c r="N1011" s="9"/>
      <c r="O1011" s="9"/>
      <c r="P1011" s="9"/>
      <c r="V1011" s="11"/>
    </row>
    <row r="1012" spans="1:26" x14ac:dyDescent="0.25">
      <c r="A1012" s="3" t="s">
        <v>1462</v>
      </c>
      <c r="B1012" s="3" t="s">
        <v>23</v>
      </c>
      <c r="C1012" s="3">
        <v>1</v>
      </c>
      <c r="D1012" s="15" t="s">
        <v>1463</v>
      </c>
      <c r="E1012" s="3"/>
      <c r="F1012" s="3"/>
      <c r="G1012" s="3"/>
      <c r="H1012" s="3"/>
      <c r="I1012" s="3"/>
      <c r="J1012" s="3"/>
      <c r="K1012" s="3"/>
      <c r="L1012" s="3"/>
      <c r="M1012" s="3"/>
      <c r="N1012" s="3"/>
      <c r="O1012" s="3"/>
      <c r="P1012" s="3"/>
      <c r="Q1012" s="3"/>
      <c r="R1012" s="3"/>
      <c r="S1012" s="3"/>
      <c r="T1012" s="3"/>
      <c r="U1012" s="3"/>
      <c r="V1012" s="3"/>
      <c r="W1012" s="3"/>
      <c r="X1012" s="3"/>
      <c r="Y1012" s="3"/>
      <c r="Z1012" s="3"/>
    </row>
    <row r="1013" spans="1:26" ht="30" x14ac:dyDescent="0.25">
      <c r="A1013" s="3" t="s">
        <v>1462</v>
      </c>
      <c r="B1013" s="3" t="s">
        <v>38</v>
      </c>
      <c r="C1013" s="3">
        <v>1.1000000000000001</v>
      </c>
      <c r="D1013" s="15" t="s">
        <v>1464</v>
      </c>
      <c r="E1013" s="3"/>
      <c r="F1013" s="3"/>
      <c r="G1013" s="3"/>
      <c r="H1013" s="3"/>
      <c r="I1013" s="3"/>
      <c r="J1013" s="3"/>
      <c r="K1013" s="3"/>
      <c r="L1013" s="3"/>
      <c r="M1013" s="3"/>
      <c r="N1013" s="3"/>
      <c r="O1013" s="3"/>
      <c r="P1013" s="3"/>
      <c r="Q1013" s="3"/>
      <c r="R1013" s="3"/>
      <c r="S1013" s="3"/>
      <c r="T1013" s="3"/>
      <c r="U1013" s="3"/>
      <c r="V1013" s="3"/>
      <c r="W1013" s="3"/>
      <c r="X1013" s="3"/>
      <c r="Y1013" s="3"/>
      <c r="Z1013" s="3"/>
    </row>
    <row r="1014" spans="1:26" ht="30" x14ac:dyDescent="0.25">
      <c r="A1014" s="3" t="s">
        <v>1462</v>
      </c>
      <c r="B1014" s="3" t="s">
        <v>38</v>
      </c>
      <c r="C1014" s="3">
        <v>1.2</v>
      </c>
      <c r="D1014" s="15" t="s">
        <v>1465</v>
      </c>
      <c r="E1014" s="3"/>
      <c r="F1014" s="3"/>
      <c r="G1014" s="3"/>
      <c r="H1014" s="3"/>
      <c r="I1014" s="3"/>
      <c r="J1014" s="3"/>
      <c r="K1014" s="3"/>
      <c r="L1014" s="3"/>
      <c r="M1014" s="3"/>
      <c r="N1014" s="3"/>
      <c r="O1014" s="3"/>
      <c r="P1014" s="3"/>
      <c r="Q1014" s="3"/>
      <c r="R1014" s="3"/>
      <c r="S1014" s="3"/>
      <c r="T1014" s="3"/>
      <c r="U1014" s="3"/>
      <c r="V1014" s="3"/>
      <c r="W1014" s="3"/>
      <c r="X1014" s="3"/>
      <c r="Y1014" s="3"/>
      <c r="Z1014" s="3"/>
    </row>
    <row r="1015" spans="1:26" x14ac:dyDescent="0.25">
      <c r="A1015" s="3" t="s">
        <v>1462</v>
      </c>
      <c r="B1015" s="3" t="s">
        <v>23</v>
      </c>
      <c r="C1015" s="3">
        <v>2</v>
      </c>
      <c r="D1015" s="15" t="s">
        <v>1466</v>
      </c>
      <c r="E1015" s="3"/>
      <c r="F1015" s="3"/>
      <c r="G1015" s="3"/>
      <c r="H1015" s="3"/>
      <c r="I1015" s="3"/>
      <c r="J1015" s="3"/>
      <c r="K1015" s="3"/>
      <c r="L1015" s="3"/>
      <c r="M1015" s="3"/>
      <c r="N1015" s="3"/>
      <c r="O1015" s="3"/>
      <c r="P1015" s="3"/>
      <c r="Q1015" s="3"/>
      <c r="R1015" s="3"/>
      <c r="S1015" s="3"/>
      <c r="T1015" s="3"/>
      <c r="U1015" s="3"/>
      <c r="V1015" s="3"/>
      <c r="W1015" s="3"/>
      <c r="X1015" s="3"/>
      <c r="Y1015" s="3"/>
      <c r="Z1015" s="3"/>
    </row>
    <row r="1016" spans="1:26" ht="30" x14ac:dyDescent="0.25">
      <c r="A1016" s="3" t="s">
        <v>1462</v>
      </c>
      <c r="B1016" s="3" t="s">
        <v>38</v>
      </c>
      <c r="C1016" s="3">
        <v>2.1</v>
      </c>
      <c r="D1016" s="15" t="s">
        <v>1467</v>
      </c>
      <c r="E1016" s="3"/>
      <c r="F1016" s="3"/>
      <c r="G1016" s="3"/>
      <c r="H1016" s="3"/>
      <c r="I1016" s="3"/>
      <c r="J1016" s="3"/>
      <c r="K1016" s="3"/>
      <c r="L1016" s="3"/>
      <c r="M1016" s="3"/>
      <c r="N1016" s="3"/>
      <c r="O1016" s="3"/>
      <c r="P1016" s="3"/>
      <c r="Q1016" s="3"/>
      <c r="R1016" s="3"/>
      <c r="S1016" s="3"/>
      <c r="T1016" s="3"/>
      <c r="U1016" s="3"/>
      <c r="V1016" s="3"/>
      <c r="W1016" s="3"/>
      <c r="X1016" s="3"/>
      <c r="Y1016" s="3"/>
      <c r="Z1016" s="3"/>
    </row>
    <row r="1017" spans="1:26" ht="30" x14ac:dyDescent="0.25">
      <c r="A1017" s="3" t="s">
        <v>1462</v>
      </c>
      <c r="B1017" s="3" t="s">
        <v>38</v>
      </c>
      <c r="C1017" s="3">
        <v>2.2000000000000002</v>
      </c>
      <c r="D1017" s="15" t="s">
        <v>1468</v>
      </c>
      <c r="E1017" s="3"/>
      <c r="F1017" s="3"/>
      <c r="G1017" s="3"/>
      <c r="H1017" s="3"/>
      <c r="I1017" s="3"/>
      <c r="J1017" s="3"/>
      <c r="K1017" s="3"/>
      <c r="L1017" s="3"/>
      <c r="M1017" s="3"/>
      <c r="N1017" s="3"/>
      <c r="O1017" s="3"/>
      <c r="P1017" s="3"/>
      <c r="Q1017" s="3"/>
      <c r="R1017" s="3"/>
      <c r="S1017" s="3"/>
      <c r="T1017" s="3"/>
      <c r="U1017" s="3"/>
      <c r="V1017" s="3"/>
      <c r="W1017" s="3"/>
      <c r="X1017" s="3"/>
      <c r="Y1017" s="3"/>
      <c r="Z1017" s="3"/>
    </row>
    <row r="1018" spans="1:26" ht="30" x14ac:dyDescent="0.25">
      <c r="A1018" s="3" t="s">
        <v>1462</v>
      </c>
      <c r="B1018" s="3" t="s">
        <v>38</v>
      </c>
      <c r="C1018" s="3">
        <v>2.2999999999999998</v>
      </c>
      <c r="D1018" s="15" t="s">
        <v>1469</v>
      </c>
      <c r="E1018" s="3"/>
      <c r="F1018" s="3"/>
      <c r="G1018" s="3"/>
      <c r="H1018" s="3"/>
      <c r="I1018" s="3"/>
      <c r="J1018" s="3"/>
      <c r="K1018" s="3"/>
      <c r="L1018" s="3"/>
      <c r="M1018" s="3"/>
      <c r="N1018" s="3"/>
      <c r="O1018" s="3"/>
      <c r="P1018" s="3"/>
      <c r="Q1018" s="3"/>
      <c r="R1018" s="3"/>
      <c r="S1018" s="3"/>
      <c r="T1018" s="3"/>
      <c r="U1018" s="3"/>
      <c r="V1018" s="3"/>
      <c r="W1018" s="3"/>
      <c r="X1018" s="3"/>
      <c r="Y1018" s="3"/>
      <c r="Z1018" s="3"/>
    </row>
    <row r="1019" spans="1:26" x14ac:dyDescent="0.25">
      <c r="A1019" s="3" t="s">
        <v>1462</v>
      </c>
      <c r="B1019" s="3" t="s">
        <v>23</v>
      </c>
      <c r="C1019" s="3">
        <v>3</v>
      </c>
      <c r="D1019" s="15" t="s">
        <v>1470</v>
      </c>
      <c r="E1019" s="3"/>
      <c r="F1019" s="3"/>
      <c r="G1019" s="3"/>
      <c r="H1019" s="3"/>
      <c r="I1019" s="3"/>
      <c r="J1019" s="3"/>
      <c r="K1019" s="3"/>
      <c r="L1019" s="3"/>
      <c r="M1019" s="3"/>
      <c r="N1019" s="3"/>
      <c r="O1019" s="3"/>
      <c r="P1019" s="3"/>
      <c r="Q1019" s="3"/>
      <c r="R1019" s="3"/>
      <c r="S1019" s="3"/>
      <c r="T1019" s="3"/>
      <c r="U1019" s="3"/>
      <c r="V1019" s="3"/>
      <c r="W1019" s="3"/>
      <c r="X1019" s="3"/>
      <c r="Y1019" s="3"/>
      <c r="Z1019" s="3"/>
    </row>
    <row r="1020" spans="1:26" ht="45" x14ac:dyDescent="0.25">
      <c r="A1020" s="3" t="s">
        <v>1462</v>
      </c>
      <c r="B1020" s="3" t="s">
        <v>38</v>
      </c>
      <c r="C1020" s="3">
        <v>3.1</v>
      </c>
      <c r="D1020" s="15" t="s">
        <v>1471</v>
      </c>
      <c r="E1020" s="3"/>
      <c r="F1020" s="3"/>
      <c r="G1020" s="3"/>
      <c r="H1020" s="3"/>
      <c r="I1020" s="3"/>
      <c r="J1020" s="3"/>
      <c r="K1020" s="3"/>
      <c r="L1020" s="3"/>
      <c r="M1020" s="3"/>
      <c r="N1020" s="3"/>
      <c r="O1020" s="3"/>
      <c r="P1020" s="3"/>
      <c r="Q1020" s="3"/>
      <c r="R1020" s="3"/>
      <c r="S1020" s="3"/>
      <c r="T1020" s="3"/>
      <c r="U1020" s="3"/>
      <c r="V1020" s="3"/>
      <c r="W1020" s="3"/>
      <c r="X1020" s="3"/>
      <c r="Y1020" s="3"/>
      <c r="Z1020" s="3"/>
    </row>
    <row r="1021" spans="1:26" ht="30" x14ac:dyDescent="0.25">
      <c r="A1021" s="3" t="s">
        <v>1462</v>
      </c>
      <c r="B1021" s="3" t="s">
        <v>38</v>
      </c>
      <c r="C1021" s="3">
        <v>3.2</v>
      </c>
      <c r="D1021" s="15" t="s">
        <v>1472</v>
      </c>
      <c r="E1021" s="3"/>
      <c r="F1021" s="3"/>
      <c r="G1021" s="3"/>
      <c r="H1021" s="3"/>
      <c r="I1021" s="3"/>
      <c r="J1021" s="3"/>
      <c r="K1021" s="3"/>
      <c r="L1021" s="3"/>
      <c r="M1021" s="3"/>
      <c r="N1021" s="3"/>
      <c r="O1021" s="3"/>
      <c r="P1021" s="3"/>
      <c r="Q1021" s="3"/>
      <c r="R1021" s="3"/>
      <c r="S1021" s="3"/>
      <c r="T1021" s="3"/>
      <c r="U1021" s="3"/>
      <c r="V1021" s="3"/>
      <c r="W1021" s="3"/>
      <c r="X1021" s="3"/>
      <c r="Y1021" s="3"/>
      <c r="Z1021" s="3"/>
    </row>
    <row r="1022" spans="1:26" ht="45" x14ac:dyDescent="0.25">
      <c r="A1022" s="3" t="s">
        <v>1462</v>
      </c>
      <c r="B1022" s="3" t="s">
        <v>38</v>
      </c>
      <c r="C1022" s="3">
        <v>3.3</v>
      </c>
      <c r="D1022" s="15" t="s">
        <v>1473</v>
      </c>
      <c r="E1022" s="3"/>
      <c r="F1022" s="3"/>
      <c r="G1022" s="3"/>
      <c r="H1022" s="3"/>
      <c r="I1022" s="3"/>
      <c r="J1022" s="3"/>
      <c r="K1022" s="3"/>
      <c r="L1022" s="3"/>
      <c r="M1022" s="3"/>
      <c r="N1022" s="3"/>
      <c r="O1022" s="3"/>
      <c r="P1022" s="3"/>
      <c r="Q1022" s="3"/>
      <c r="R1022" s="3"/>
      <c r="S1022" s="3"/>
      <c r="T1022" s="3"/>
      <c r="U1022" s="3"/>
      <c r="V1022" s="3"/>
      <c r="W1022" s="3"/>
      <c r="X1022" s="3"/>
      <c r="Y1022" s="3"/>
      <c r="Z1022" s="3"/>
    </row>
    <row r="1023" spans="1:26" x14ac:dyDescent="0.25">
      <c r="A1023" s="3" t="s">
        <v>1462</v>
      </c>
      <c r="B1023" s="3" t="s">
        <v>23</v>
      </c>
      <c r="C1023" s="3">
        <v>4</v>
      </c>
      <c r="D1023" s="15" t="s">
        <v>1474</v>
      </c>
      <c r="E1023" s="3"/>
      <c r="F1023" s="3"/>
      <c r="G1023" s="3"/>
      <c r="H1023" s="3"/>
      <c r="I1023" s="3"/>
      <c r="J1023" s="3"/>
      <c r="K1023" s="3"/>
      <c r="L1023" s="3"/>
      <c r="M1023" s="3"/>
      <c r="N1023" s="3"/>
      <c r="O1023" s="3"/>
      <c r="P1023" s="3"/>
      <c r="Q1023" s="3"/>
      <c r="R1023" s="3"/>
      <c r="S1023" s="3"/>
      <c r="T1023" s="3"/>
      <c r="U1023" s="3"/>
      <c r="V1023" s="3"/>
      <c r="W1023" s="3"/>
      <c r="X1023" s="3"/>
      <c r="Y1023" s="3"/>
      <c r="Z1023" s="3"/>
    </row>
    <row r="1024" spans="1:26" ht="30" x14ac:dyDescent="0.25">
      <c r="A1024" s="3" t="s">
        <v>1462</v>
      </c>
      <c r="B1024" s="3" t="s">
        <v>38</v>
      </c>
      <c r="C1024" s="3">
        <v>4.0999999999999996</v>
      </c>
      <c r="D1024" s="15" t="s">
        <v>1475</v>
      </c>
      <c r="E1024" s="3"/>
      <c r="F1024" s="3"/>
      <c r="G1024" s="3"/>
      <c r="H1024" s="3"/>
      <c r="I1024" s="3"/>
      <c r="J1024" s="3"/>
      <c r="K1024" s="3"/>
      <c r="L1024" s="3"/>
      <c r="M1024" s="3"/>
      <c r="N1024" s="3"/>
      <c r="O1024" s="3"/>
      <c r="P1024" s="3"/>
      <c r="Q1024" s="3"/>
      <c r="R1024" s="3"/>
      <c r="S1024" s="3"/>
      <c r="T1024" s="3"/>
      <c r="U1024" s="3"/>
      <c r="V1024" s="3"/>
      <c r="W1024" s="3"/>
      <c r="X1024" s="3"/>
      <c r="Y1024" s="3"/>
      <c r="Z1024" s="3"/>
    </row>
    <row r="1025" spans="1:26" ht="30" x14ac:dyDescent="0.25">
      <c r="A1025" s="3" t="s">
        <v>1462</v>
      </c>
      <c r="B1025" s="3" t="s">
        <v>38</v>
      </c>
      <c r="C1025" s="3">
        <v>4.2</v>
      </c>
      <c r="D1025" s="15" t="s">
        <v>1476</v>
      </c>
      <c r="E1025" s="3"/>
      <c r="F1025" s="3"/>
      <c r="G1025" s="3"/>
      <c r="H1025" s="3"/>
      <c r="I1025" s="3"/>
      <c r="J1025" s="3"/>
      <c r="K1025" s="3"/>
      <c r="L1025" s="3"/>
      <c r="M1025" s="3"/>
      <c r="N1025" s="3"/>
      <c r="O1025" s="3"/>
      <c r="P1025" s="3"/>
      <c r="Q1025" s="3"/>
      <c r="R1025" s="3"/>
      <c r="S1025" s="3"/>
      <c r="T1025" s="3"/>
      <c r="U1025" s="3"/>
      <c r="V1025" s="3"/>
      <c r="W1025" s="3"/>
      <c r="X1025" s="3"/>
      <c r="Y1025" s="3"/>
      <c r="Z1025" s="3"/>
    </row>
    <row r="1026" spans="1:26" ht="45" x14ac:dyDescent="0.25">
      <c r="A1026" s="3" t="s">
        <v>1462</v>
      </c>
      <c r="B1026" s="3" t="s">
        <v>38</v>
      </c>
      <c r="C1026" s="3">
        <v>4.3</v>
      </c>
      <c r="D1026" s="15" t="s">
        <v>1477</v>
      </c>
      <c r="E1026" s="3"/>
      <c r="F1026" s="3"/>
      <c r="G1026" s="3"/>
      <c r="H1026" s="3"/>
      <c r="I1026" s="3"/>
      <c r="J1026" s="3"/>
      <c r="K1026" s="3"/>
      <c r="L1026" s="3"/>
      <c r="M1026" s="3"/>
      <c r="N1026" s="3"/>
      <c r="O1026" s="3"/>
      <c r="P1026" s="3"/>
      <c r="Q1026" s="3"/>
      <c r="R1026" s="3"/>
      <c r="S1026" s="3"/>
      <c r="T1026" s="3"/>
      <c r="U1026" s="3"/>
      <c r="V1026" s="3"/>
      <c r="W1026" s="3"/>
      <c r="X1026" s="3"/>
      <c r="Y1026" s="3"/>
      <c r="Z1026" s="3"/>
    </row>
    <row r="1027" spans="1:26" x14ac:dyDescent="0.25">
      <c r="A1027" s="3" t="s">
        <v>1462</v>
      </c>
      <c r="B1027" s="3" t="s">
        <v>23</v>
      </c>
      <c r="C1027" s="3">
        <v>5</v>
      </c>
      <c r="D1027" s="15" t="s">
        <v>1478</v>
      </c>
      <c r="E1027" s="3"/>
      <c r="F1027" s="3"/>
      <c r="G1027" s="3"/>
      <c r="H1027" s="3"/>
      <c r="I1027" s="3"/>
      <c r="J1027" s="3"/>
      <c r="K1027" s="3"/>
      <c r="L1027" s="3"/>
      <c r="M1027" s="3"/>
      <c r="N1027" s="3"/>
      <c r="O1027" s="3"/>
      <c r="P1027" s="3"/>
      <c r="Q1027" s="3"/>
      <c r="R1027" s="3"/>
      <c r="S1027" s="3"/>
      <c r="T1027" s="3"/>
      <c r="U1027" s="3"/>
      <c r="V1027" s="3"/>
      <c r="W1027" s="3"/>
      <c r="X1027" s="3"/>
      <c r="Y1027" s="3"/>
      <c r="Z1027" s="3"/>
    </row>
    <row r="1028" spans="1:26" ht="45" x14ac:dyDescent="0.25">
      <c r="A1028" s="3" t="s">
        <v>1462</v>
      </c>
      <c r="B1028" s="3" t="s">
        <v>38</v>
      </c>
      <c r="C1028" s="3">
        <v>5.0999999999999996</v>
      </c>
      <c r="D1028" s="15" t="s">
        <v>1479</v>
      </c>
      <c r="E1028" s="3"/>
      <c r="F1028" s="3"/>
      <c r="G1028" s="3"/>
      <c r="H1028" s="3"/>
      <c r="I1028" s="3"/>
      <c r="J1028" s="3"/>
      <c r="K1028" s="3"/>
      <c r="L1028" s="3"/>
      <c r="M1028" s="3"/>
      <c r="N1028" s="3"/>
      <c r="O1028" s="3"/>
      <c r="P1028" s="3"/>
      <c r="Q1028" s="3"/>
      <c r="R1028" s="3"/>
      <c r="S1028" s="3"/>
      <c r="T1028" s="3"/>
      <c r="U1028" s="3"/>
      <c r="V1028" s="3"/>
      <c r="W1028" s="3"/>
      <c r="X1028" s="3"/>
      <c r="Y1028" s="3"/>
      <c r="Z1028" s="3"/>
    </row>
    <row r="1029" spans="1:26" ht="30" x14ac:dyDescent="0.25">
      <c r="A1029" s="3" t="s">
        <v>1462</v>
      </c>
      <c r="B1029" s="3" t="s">
        <v>38</v>
      </c>
      <c r="C1029" s="3">
        <v>5.2</v>
      </c>
      <c r="D1029" s="15" t="s">
        <v>1480</v>
      </c>
      <c r="E1029" s="3"/>
      <c r="F1029" s="3"/>
      <c r="G1029" s="3"/>
      <c r="H1029" s="3"/>
      <c r="I1029" s="3"/>
      <c r="J1029" s="3"/>
      <c r="K1029" s="3"/>
      <c r="L1029" s="3"/>
      <c r="M1029" s="3"/>
      <c r="N1029" s="3"/>
      <c r="O1029" s="3"/>
      <c r="P1029" s="3"/>
      <c r="Q1029" s="3"/>
      <c r="R1029" s="3"/>
      <c r="S1029" s="3"/>
      <c r="T1029" s="3"/>
      <c r="U1029" s="3"/>
      <c r="V1029" s="3"/>
      <c r="W1029" s="3"/>
      <c r="X1029" s="3"/>
      <c r="Y1029" s="3"/>
      <c r="Z1029" s="3"/>
    </row>
    <row r="1030" spans="1:26" ht="30" x14ac:dyDescent="0.25">
      <c r="A1030" s="3" t="s">
        <v>1462</v>
      </c>
      <c r="B1030" s="3" t="s">
        <v>38</v>
      </c>
      <c r="C1030" s="3">
        <v>5.3</v>
      </c>
      <c r="D1030" s="15" t="s">
        <v>1481</v>
      </c>
      <c r="E1030" s="3"/>
      <c r="F1030" s="3"/>
      <c r="G1030" s="3"/>
      <c r="H1030" s="3"/>
      <c r="I1030" s="3"/>
      <c r="J1030" s="3"/>
      <c r="K1030" s="3"/>
      <c r="L1030" s="3"/>
      <c r="M1030" s="3"/>
      <c r="N1030" s="3"/>
      <c r="O1030" s="3"/>
      <c r="P1030" s="3"/>
      <c r="Q1030" s="3"/>
      <c r="R1030" s="3"/>
      <c r="S1030" s="3"/>
      <c r="T1030" s="3"/>
      <c r="U1030" s="3"/>
      <c r="V1030" s="3"/>
      <c r="W1030" s="3"/>
      <c r="X1030" s="3"/>
      <c r="Y1030" s="3"/>
      <c r="Z1030" s="3"/>
    </row>
    <row r="1031" spans="1:26" x14ac:dyDescent="0.25">
      <c r="A1031" s="3" t="s">
        <v>1462</v>
      </c>
      <c r="B1031" s="3" t="s">
        <v>23</v>
      </c>
      <c r="C1031" s="3">
        <v>6</v>
      </c>
      <c r="D1031" s="15" t="s">
        <v>1482</v>
      </c>
      <c r="E1031" s="3"/>
      <c r="F1031" s="3"/>
      <c r="G1031" s="3"/>
      <c r="H1031" s="3"/>
      <c r="I1031" s="3"/>
      <c r="J1031" s="3"/>
      <c r="K1031" s="3"/>
      <c r="L1031" s="3"/>
      <c r="M1031" s="3"/>
      <c r="N1031" s="3"/>
      <c r="O1031" s="3"/>
      <c r="P1031" s="3"/>
      <c r="Q1031" s="3"/>
      <c r="R1031" s="3"/>
      <c r="S1031" s="3"/>
      <c r="T1031" s="3"/>
      <c r="U1031" s="3"/>
      <c r="V1031" s="3"/>
      <c r="W1031" s="3"/>
      <c r="X1031" s="3"/>
      <c r="Y1031" s="3"/>
      <c r="Z1031" s="3"/>
    </row>
    <row r="1032" spans="1:26" ht="45" x14ac:dyDescent="0.25">
      <c r="A1032" s="3" t="s">
        <v>1462</v>
      </c>
      <c r="B1032" s="3" t="s">
        <v>38</v>
      </c>
      <c r="C1032" s="3">
        <v>6.1</v>
      </c>
      <c r="D1032" s="15" t="s">
        <v>1483</v>
      </c>
      <c r="E1032" s="3"/>
      <c r="F1032" s="3"/>
      <c r="G1032" s="3"/>
      <c r="H1032" s="3"/>
      <c r="I1032" s="3"/>
      <c r="J1032" s="3"/>
      <c r="K1032" s="3"/>
      <c r="L1032" s="3"/>
      <c r="M1032" s="3"/>
      <c r="N1032" s="3"/>
      <c r="O1032" s="3"/>
      <c r="P1032" s="3"/>
      <c r="Q1032" s="3"/>
      <c r="R1032" s="3"/>
      <c r="S1032" s="3"/>
      <c r="T1032" s="3"/>
      <c r="U1032" s="3"/>
      <c r="V1032" s="3"/>
      <c r="W1032" s="3"/>
      <c r="X1032" s="3"/>
      <c r="Y1032" s="3"/>
      <c r="Z1032" s="3"/>
    </row>
    <row r="1033" spans="1:26" ht="30" x14ac:dyDescent="0.25">
      <c r="A1033" s="3" t="s">
        <v>1462</v>
      </c>
      <c r="B1033" s="3" t="s">
        <v>38</v>
      </c>
      <c r="C1033" s="3">
        <v>6.2</v>
      </c>
      <c r="D1033" s="15" t="s">
        <v>1484</v>
      </c>
      <c r="E1033" s="3"/>
      <c r="F1033" s="3"/>
      <c r="G1033" s="3"/>
      <c r="H1033" s="3"/>
      <c r="I1033" s="3"/>
      <c r="J1033" s="3"/>
      <c r="K1033" s="3"/>
      <c r="L1033" s="3"/>
      <c r="M1033" s="3"/>
      <c r="N1033" s="3"/>
      <c r="O1033" s="3"/>
      <c r="P1033" s="3"/>
      <c r="Q1033" s="3"/>
      <c r="R1033" s="3"/>
      <c r="S1033" s="3"/>
      <c r="T1033" s="3"/>
      <c r="U1033" s="3"/>
      <c r="V1033" s="3"/>
      <c r="W1033" s="3"/>
      <c r="X1033" s="3"/>
      <c r="Y1033" s="3"/>
      <c r="Z1033" s="3"/>
    </row>
    <row r="1034" spans="1:26" ht="30" x14ac:dyDescent="0.25">
      <c r="A1034" s="3" t="s">
        <v>1462</v>
      </c>
      <c r="B1034" s="3" t="s">
        <v>38</v>
      </c>
      <c r="C1034" s="3">
        <v>6.3</v>
      </c>
      <c r="D1034" s="15" t="s">
        <v>1485</v>
      </c>
      <c r="E1034" s="3"/>
      <c r="F1034" s="3"/>
      <c r="G1034" s="3"/>
      <c r="H1034" s="3"/>
      <c r="I1034" s="3"/>
      <c r="J1034" s="3"/>
      <c r="K1034" s="3"/>
      <c r="L1034" s="3"/>
      <c r="M1034" s="3"/>
      <c r="N1034" s="3"/>
      <c r="O1034" s="3"/>
      <c r="P1034" s="3"/>
      <c r="Q1034" s="3"/>
      <c r="R1034" s="3"/>
      <c r="S1034" s="3"/>
      <c r="T1034" s="3"/>
      <c r="U1034" s="3"/>
      <c r="V1034" s="3"/>
      <c r="W1034" s="3"/>
      <c r="X1034" s="3"/>
      <c r="Y1034" s="3"/>
      <c r="Z1034" s="3"/>
    </row>
    <row r="1035" spans="1:26" x14ac:dyDescent="0.25">
      <c r="A1035" s="3" t="s">
        <v>1462</v>
      </c>
      <c r="B1035" s="3" t="s">
        <v>23</v>
      </c>
      <c r="C1035" s="3">
        <v>7</v>
      </c>
      <c r="D1035" s="15" t="s">
        <v>1486</v>
      </c>
      <c r="E1035" s="3"/>
      <c r="F1035" s="3"/>
      <c r="G1035" s="3"/>
      <c r="H1035" s="3"/>
      <c r="I1035" s="3"/>
      <c r="J1035" s="3"/>
      <c r="K1035" s="3"/>
      <c r="L1035" s="3"/>
      <c r="M1035" s="3"/>
      <c r="N1035" s="3"/>
      <c r="O1035" s="3"/>
      <c r="P1035" s="3"/>
      <c r="Q1035" s="3"/>
      <c r="R1035" s="3"/>
      <c r="S1035" s="3"/>
      <c r="T1035" s="3"/>
      <c r="U1035" s="3"/>
      <c r="V1035" s="3"/>
      <c r="W1035" s="3"/>
      <c r="X1035" s="3"/>
      <c r="Y1035" s="3"/>
      <c r="Z1035" s="3"/>
    </row>
    <row r="1036" spans="1:26" ht="30" x14ac:dyDescent="0.25">
      <c r="A1036" s="3" t="s">
        <v>1462</v>
      </c>
      <c r="B1036" s="3" t="s">
        <v>38</v>
      </c>
      <c r="C1036" s="3">
        <v>7.1</v>
      </c>
      <c r="D1036" s="15" t="s">
        <v>1487</v>
      </c>
      <c r="E1036" s="3"/>
      <c r="F1036" s="3"/>
      <c r="G1036" s="3"/>
      <c r="H1036" s="3"/>
      <c r="I1036" s="3"/>
      <c r="J1036" s="3"/>
      <c r="K1036" s="3"/>
      <c r="L1036" s="3"/>
      <c r="M1036" s="3"/>
      <c r="N1036" s="3"/>
      <c r="O1036" s="3"/>
      <c r="P1036" s="3"/>
      <c r="Q1036" s="3"/>
      <c r="R1036" s="3"/>
      <c r="S1036" s="3"/>
      <c r="T1036" s="3"/>
      <c r="U1036" s="3"/>
      <c r="V1036" s="3"/>
      <c r="W1036" s="3"/>
      <c r="X1036" s="3"/>
      <c r="Y1036" s="3"/>
      <c r="Z1036" s="3"/>
    </row>
    <row r="1037" spans="1:26" ht="30" x14ac:dyDescent="0.25">
      <c r="A1037" s="3" t="s">
        <v>1462</v>
      </c>
      <c r="B1037" s="3" t="s">
        <v>38</v>
      </c>
      <c r="C1037" s="3">
        <v>7.2</v>
      </c>
      <c r="D1037" s="15" t="s">
        <v>1488</v>
      </c>
      <c r="E1037" s="3"/>
      <c r="F1037" s="3"/>
      <c r="G1037" s="3"/>
      <c r="H1037" s="3"/>
      <c r="I1037" s="3"/>
      <c r="J1037" s="3"/>
      <c r="K1037" s="3"/>
      <c r="L1037" s="3"/>
      <c r="M1037" s="3"/>
      <c r="N1037" s="3"/>
      <c r="O1037" s="3"/>
      <c r="P1037" s="3"/>
      <c r="Q1037" s="3"/>
      <c r="R1037" s="3"/>
      <c r="S1037" s="3"/>
      <c r="T1037" s="3"/>
      <c r="U1037" s="3"/>
      <c r="V1037" s="3"/>
      <c r="W1037" s="3"/>
      <c r="X1037" s="3"/>
      <c r="Y1037" s="3"/>
      <c r="Z1037" s="3"/>
    </row>
    <row r="1038" spans="1:26" x14ac:dyDescent="0.25">
      <c r="A1038" s="3" t="s">
        <v>1462</v>
      </c>
      <c r="B1038" s="3" t="s">
        <v>38</v>
      </c>
      <c r="C1038" s="3">
        <v>7.3</v>
      </c>
      <c r="D1038" s="15" t="s">
        <v>1489</v>
      </c>
      <c r="E1038" s="3"/>
      <c r="F1038" s="3"/>
      <c r="G1038" s="3"/>
      <c r="H1038" s="3"/>
      <c r="I1038" s="3"/>
      <c r="J1038" s="3"/>
      <c r="K1038" s="3"/>
      <c r="L1038" s="3"/>
      <c r="M1038" s="3"/>
      <c r="N1038" s="3"/>
      <c r="O1038" s="3"/>
      <c r="P1038" s="3"/>
      <c r="Q1038" s="3"/>
      <c r="R1038" s="3"/>
      <c r="S1038" s="3"/>
      <c r="T1038" s="3"/>
      <c r="U1038" s="3"/>
      <c r="V1038" s="3"/>
      <c r="W1038" s="3"/>
      <c r="X1038" s="3"/>
      <c r="Y1038" s="3"/>
      <c r="Z1038" s="3"/>
    </row>
    <row r="1039" spans="1:26" ht="45" x14ac:dyDescent="0.25">
      <c r="A1039" s="3" t="s">
        <v>1490</v>
      </c>
      <c r="B1039" s="3" t="s">
        <v>23</v>
      </c>
      <c r="C1039" s="3">
        <v>1</v>
      </c>
      <c r="D1039" s="15" t="s">
        <v>1491</v>
      </c>
      <c r="E1039" s="3"/>
      <c r="F1039" s="3" t="s">
        <v>1492</v>
      </c>
      <c r="G1039" s="3" t="s">
        <v>1493</v>
      </c>
      <c r="H1039" s="3" t="s">
        <v>1494</v>
      </c>
      <c r="I1039" s="3"/>
      <c r="J1039" s="3"/>
      <c r="K1039" s="3" t="s">
        <v>1495</v>
      </c>
      <c r="L1039" s="3" t="s">
        <v>1496</v>
      </c>
      <c r="M1039" s="3"/>
      <c r="N1039" s="3"/>
      <c r="O1039" s="3"/>
      <c r="P1039" s="3"/>
      <c r="Q1039" s="3"/>
      <c r="R1039" s="3"/>
      <c r="S1039" s="3"/>
      <c r="T1039" s="3"/>
      <c r="U1039" s="3"/>
      <c r="V1039" s="3"/>
      <c r="W1039" s="3"/>
      <c r="X1039" s="3"/>
      <c r="Y1039" s="3"/>
      <c r="Z1039" s="3"/>
    </row>
    <row r="1040" spans="1:26" x14ac:dyDescent="0.25">
      <c r="A1040" s="3" t="s">
        <v>1490</v>
      </c>
      <c r="B1040" s="3" t="s">
        <v>32</v>
      </c>
      <c r="C1040" s="3">
        <v>1.1000000000000001</v>
      </c>
      <c r="D1040" s="15" t="s">
        <v>1497</v>
      </c>
      <c r="E1040" s="3" t="s">
        <v>457</v>
      </c>
      <c r="F1040" s="3" t="s">
        <v>1492</v>
      </c>
      <c r="G1040" s="3" t="s">
        <v>1493</v>
      </c>
      <c r="H1040" s="3" t="s">
        <v>1494</v>
      </c>
      <c r="I1040" s="3"/>
      <c r="J1040" s="3"/>
      <c r="K1040" s="3" t="s">
        <v>1495</v>
      </c>
      <c r="L1040" s="3" t="s">
        <v>1496</v>
      </c>
      <c r="M1040" s="3"/>
      <c r="N1040" s="3"/>
      <c r="O1040" s="3"/>
      <c r="P1040" s="3"/>
      <c r="Q1040" s="3"/>
      <c r="R1040" s="3"/>
      <c r="S1040" s="3"/>
      <c r="T1040" s="3"/>
      <c r="U1040" s="3"/>
      <c r="V1040" s="3"/>
      <c r="W1040" s="3"/>
      <c r="X1040" s="3"/>
      <c r="Y1040" s="3"/>
      <c r="Z1040" s="3"/>
    </row>
    <row r="1041" spans="1:26" ht="30" x14ac:dyDescent="0.25">
      <c r="A1041" s="3" t="s">
        <v>1490</v>
      </c>
      <c r="B1041" s="3" t="s">
        <v>38</v>
      </c>
      <c r="C1041" s="3" t="s">
        <v>39</v>
      </c>
      <c r="D1041" s="15" t="s">
        <v>1498</v>
      </c>
      <c r="E1041" s="3" t="s">
        <v>457</v>
      </c>
      <c r="F1041" s="3" t="s">
        <v>1492</v>
      </c>
      <c r="G1041" s="3" t="s">
        <v>1493</v>
      </c>
      <c r="H1041" s="3" t="s">
        <v>1494</v>
      </c>
      <c r="I1041" s="3"/>
      <c r="J1041" s="3"/>
      <c r="K1041" s="3" t="s">
        <v>1495</v>
      </c>
      <c r="L1041" s="3" t="s">
        <v>1496</v>
      </c>
      <c r="M1041" s="3"/>
      <c r="N1041" s="3"/>
      <c r="O1041" s="3"/>
      <c r="P1041" s="3"/>
      <c r="Q1041" s="3"/>
      <c r="R1041" s="3"/>
      <c r="S1041" s="3"/>
      <c r="T1041" s="3"/>
      <c r="U1041" s="3"/>
      <c r="V1041" s="3"/>
      <c r="W1041" s="3"/>
      <c r="X1041" s="3"/>
      <c r="Y1041" s="3"/>
      <c r="Z1041" s="3"/>
    </row>
    <row r="1042" spans="1:26" ht="60" x14ac:dyDescent="0.25">
      <c r="A1042" s="3" t="s">
        <v>1490</v>
      </c>
      <c r="B1042" s="3" t="s">
        <v>32</v>
      </c>
      <c r="C1042" s="3">
        <v>1.2</v>
      </c>
      <c r="D1042" s="15" t="s">
        <v>1499</v>
      </c>
      <c r="E1042" s="3"/>
      <c r="F1042" s="3" t="s">
        <v>1492</v>
      </c>
      <c r="G1042" s="3" t="s">
        <v>1493</v>
      </c>
      <c r="H1042" s="3" t="s">
        <v>1494</v>
      </c>
      <c r="I1042" s="3"/>
      <c r="J1042" s="3"/>
      <c r="K1042" s="3" t="s">
        <v>1495</v>
      </c>
      <c r="L1042" s="3" t="s">
        <v>1496</v>
      </c>
      <c r="M1042" s="3"/>
      <c r="N1042" s="3"/>
      <c r="O1042" s="3"/>
      <c r="P1042" s="3"/>
      <c r="Q1042" s="3"/>
      <c r="R1042" s="3"/>
      <c r="S1042" s="3"/>
      <c r="T1042" s="3"/>
      <c r="U1042" s="3"/>
      <c r="V1042" s="3"/>
      <c r="W1042" s="3"/>
      <c r="X1042" s="3"/>
      <c r="Y1042" s="3"/>
      <c r="Z1042" s="3"/>
    </row>
    <row r="1043" spans="1:26" ht="30" x14ac:dyDescent="0.25">
      <c r="A1043" s="3" t="s">
        <v>1490</v>
      </c>
      <c r="B1043" s="3" t="s">
        <v>38</v>
      </c>
      <c r="C1043" s="3" t="s">
        <v>45</v>
      </c>
      <c r="D1043" s="15" t="s">
        <v>1500</v>
      </c>
      <c r="E1043" s="25"/>
      <c r="F1043" s="3" t="s">
        <v>1492</v>
      </c>
      <c r="G1043" s="3" t="s">
        <v>1493</v>
      </c>
      <c r="H1043" s="3" t="s">
        <v>1494</v>
      </c>
      <c r="I1043" s="3"/>
      <c r="J1043" s="3"/>
      <c r="K1043" s="3" t="s">
        <v>1495</v>
      </c>
      <c r="L1043" s="3" t="s">
        <v>1496</v>
      </c>
      <c r="M1043" s="3"/>
      <c r="N1043" s="3"/>
      <c r="O1043" s="3"/>
      <c r="P1043" s="3"/>
      <c r="Q1043" s="3"/>
      <c r="R1043" s="3"/>
      <c r="S1043" s="3"/>
      <c r="T1043" s="3"/>
      <c r="U1043" s="3"/>
      <c r="V1043" s="3"/>
      <c r="W1043" s="3"/>
      <c r="X1043" s="3"/>
      <c r="Y1043" s="3"/>
      <c r="Z1043" s="3"/>
    </row>
    <row r="1044" spans="1:26" ht="30" x14ac:dyDescent="0.25">
      <c r="A1044" s="3" t="s">
        <v>1490</v>
      </c>
      <c r="B1044" s="3" t="s">
        <v>38</v>
      </c>
      <c r="C1044" s="3" t="s">
        <v>182</v>
      </c>
      <c r="D1044" s="15" t="s">
        <v>1501</v>
      </c>
      <c r="E1044" s="25"/>
      <c r="F1044" s="3" t="s">
        <v>1492</v>
      </c>
      <c r="G1044" s="3" t="s">
        <v>1493</v>
      </c>
      <c r="H1044" s="3" t="s">
        <v>1494</v>
      </c>
      <c r="I1044" s="3"/>
      <c r="J1044" s="3"/>
      <c r="K1044" s="3" t="s">
        <v>1495</v>
      </c>
      <c r="L1044" s="3" t="s">
        <v>1496</v>
      </c>
      <c r="M1044" s="3"/>
      <c r="N1044" s="3"/>
      <c r="O1044" s="3"/>
      <c r="P1044" s="3"/>
      <c r="Q1044" s="3"/>
      <c r="R1044" s="3"/>
      <c r="S1044" s="3"/>
      <c r="T1044" s="3"/>
      <c r="U1044" s="3"/>
      <c r="V1044" s="3"/>
      <c r="W1044" s="3"/>
      <c r="X1044" s="3"/>
      <c r="Y1044" s="3"/>
      <c r="Z1044" s="3"/>
    </row>
    <row r="1045" spans="1:26" x14ac:dyDescent="0.25">
      <c r="A1045" s="3" t="s">
        <v>1490</v>
      </c>
      <c r="B1045" s="3" t="s">
        <v>32</v>
      </c>
      <c r="C1045" s="3">
        <v>1.3</v>
      </c>
      <c r="D1045" s="15" t="s">
        <v>1502</v>
      </c>
      <c r="E1045" s="3"/>
      <c r="F1045" s="3" t="s">
        <v>1492</v>
      </c>
      <c r="G1045" s="3" t="s">
        <v>1493</v>
      </c>
      <c r="H1045" s="3" t="s">
        <v>1494</v>
      </c>
      <c r="I1045" s="3"/>
      <c r="J1045" s="3"/>
      <c r="K1045" s="3" t="s">
        <v>1495</v>
      </c>
      <c r="L1045" s="3" t="s">
        <v>1496</v>
      </c>
      <c r="M1045" s="3"/>
      <c r="N1045" s="3"/>
      <c r="O1045" s="3"/>
      <c r="P1045" s="3"/>
      <c r="Q1045" s="3"/>
      <c r="R1045" s="3"/>
      <c r="S1045" s="3"/>
      <c r="T1045" s="3"/>
      <c r="U1045" s="3"/>
      <c r="V1045" s="3"/>
      <c r="W1045" s="3"/>
      <c r="X1045" s="3"/>
      <c r="Y1045" s="3"/>
      <c r="Z1045" s="3"/>
    </row>
    <row r="1046" spans="1:26" ht="30" x14ac:dyDescent="0.25">
      <c r="A1046" s="3" t="s">
        <v>1490</v>
      </c>
      <c r="B1046" s="3" t="s">
        <v>38</v>
      </c>
      <c r="C1046" s="3" t="s">
        <v>52</v>
      </c>
      <c r="D1046" s="15" t="s">
        <v>1503</v>
      </c>
      <c r="E1046" s="25" t="s">
        <v>457</v>
      </c>
      <c r="F1046" s="3" t="s">
        <v>1492</v>
      </c>
      <c r="G1046" s="3" t="s">
        <v>1493</v>
      </c>
      <c r="H1046" s="3" t="s">
        <v>1494</v>
      </c>
      <c r="I1046" s="3"/>
      <c r="J1046" s="3"/>
      <c r="K1046" s="3" t="s">
        <v>1495</v>
      </c>
      <c r="L1046" s="3" t="s">
        <v>1496</v>
      </c>
      <c r="M1046" s="3"/>
      <c r="N1046" s="3"/>
      <c r="O1046" s="3"/>
      <c r="P1046" s="3"/>
      <c r="Q1046" s="3"/>
      <c r="R1046" s="3"/>
      <c r="S1046" s="3"/>
      <c r="T1046" s="3"/>
      <c r="U1046" s="3"/>
      <c r="V1046" s="3"/>
      <c r="W1046" s="3"/>
      <c r="X1046" s="3"/>
      <c r="Y1046" s="3"/>
      <c r="Z1046" s="3"/>
    </row>
    <row r="1047" spans="1:26" ht="30" x14ac:dyDescent="0.25">
      <c r="A1047" s="3" t="s">
        <v>1490</v>
      </c>
      <c r="B1047" s="3" t="s">
        <v>38</v>
      </c>
      <c r="C1047" s="3" t="s">
        <v>53</v>
      </c>
      <c r="D1047" s="15" t="s">
        <v>1504</v>
      </c>
      <c r="E1047" s="25"/>
      <c r="F1047" s="3" t="s">
        <v>1492</v>
      </c>
      <c r="G1047" s="3" t="s">
        <v>1493</v>
      </c>
      <c r="H1047" s="3" t="s">
        <v>1494</v>
      </c>
      <c r="I1047" s="3"/>
      <c r="J1047" s="3"/>
      <c r="K1047" s="3" t="s">
        <v>1495</v>
      </c>
      <c r="L1047" s="3" t="s">
        <v>1496</v>
      </c>
      <c r="M1047" s="3"/>
      <c r="N1047" s="3"/>
      <c r="O1047" s="3"/>
      <c r="P1047" s="3"/>
      <c r="Q1047" s="3"/>
      <c r="R1047" s="3"/>
      <c r="S1047" s="3"/>
      <c r="T1047" s="3"/>
      <c r="U1047" s="3"/>
      <c r="V1047" s="3"/>
      <c r="W1047" s="3"/>
      <c r="X1047" s="3"/>
      <c r="Y1047" s="3"/>
      <c r="Z1047" s="3"/>
    </row>
    <row r="1048" spans="1:26" x14ac:dyDescent="0.25">
      <c r="A1048" s="3" t="s">
        <v>1490</v>
      </c>
      <c r="B1048" s="3" t="s">
        <v>32</v>
      </c>
      <c r="C1048" s="3">
        <v>1.4</v>
      </c>
      <c r="D1048" s="15" t="s">
        <v>1505</v>
      </c>
      <c r="E1048" s="3" t="s">
        <v>457</v>
      </c>
      <c r="F1048" s="3" t="s">
        <v>1492</v>
      </c>
      <c r="G1048" s="3" t="s">
        <v>1493</v>
      </c>
      <c r="H1048" s="3" t="s">
        <v>1494</v>
      </c>
      <c r="I1048" s="3"/>
      <c r="J1048" s="3"/>
      <c r="K1048" s="3" t="s">
        <v>1495</v>
      </c>
      <c r="L1048" s="3" t="s">
        <v>1496</v>
      </c>
      <c r="M1048" s="3"/>
      <c r="N1048" s="3"/>
      <c r="O1048" s="3"/>
      <c r="P1048" s="3"/>
      <c r="Q1048" s="3"/>
      <c r="R1048" s="3"/>
      <c r="S1048" s="3"/>
      <c r="T1048" s="3"/>
      <c r="U1048" s="3"/>
      <c r="V1048" s="3"/>
      <c r="W1048" s="3"/>
      <c r="X1048" s="3"/>
      <c r="Y1048" s="3"/>
      <c r="Z1048" s="3"/>
    </row>
    <row r="1049" spans="1:26" ht="30" x14ac:dyDescent="0.25">
      <c r="A1049" s="3" t="s">
        <v>1490</v>
      </c>
      <c r="B1049" s="3" t="s">
        <v>38</v>
      </c>
      <c r="C1049" s="3" t="s">
        <v>192</v>
      </c>
      <c r="D1049" s="15" t="s">
        <v>1506</v>
      </c>
      <c r="E1049" s="25" t="s">
        <v>457</v>
      </c>
      <c r="F1049" s="3" t="s">
        <v>1492</v>
      </c>
      <c r="G1049" s="3" t="s">
        <v>1493</v>
      </c>
      <c r="H1049" s="3" t="s">
        <v>1494</v>
      </c>
      <c r="I1049" s="3"/>
      <c r="J1049" s="3"/>
      <c r="K1049" s="3" t="s">
        <v>1495</v>
      </c>
      <c r="L1049" s="3" t="s">
        <v>1496</v>
      </c>
      <c r="M1049" s="3"/>
      <c r="N1049" s="3"/>
      <c r="O1049" s="3"/>
      <c r="P1049" s="3"/>
      <c r="Q1049" s="3"/>
      <c r="R1049" s="3"/>
      <c r="S1049" s="3"/>
      <c r="T1049" s="3"/>
      <c r="U1049" s="3"/>
      <c r="V1049" s="3"/>
      <c r="W1049" s="3"/>
      <c r="X1049" s="3"/>
      <c r="Y1049" s="3"/>
      <c r="Z1049" s="3"/>
    </row>
    <row r="1050" spans="1:26" ht="45" x14ac:dyDescent="0.25">
      <c r="A1050" s="3" t="s">
        <v>1490</v>
      </c>
      <c r="B1050" s="3" t="s">
        <v>38</v>
      </c>
      <c r="C1050" s="3" t="s">
        <v>193</v>
      </c>
      <c r="D1050" s="15" t="s">
        <v>1507</v>
      </c>
      <c r="E1050" s="25" t="s">
        <v>457</v>
      </c>
      <c r="F1050" s="3" t="s">
        <v>1492</v>
      </c>
      <c r="G1050" s="3" t="s">
        <v>1493</v>
      </c>
      <c r="H1050" s="3" t="s">
        <v>1494</v>
      </c>
      <c r="I1050" s="3"/>
      <c r="J1050" s="3"/>
      <c r="K1050" s="3" t="s">
        <v>1495</v>
      </c>
      <c r="L1050" s="3" t="s">
        <v>1496</v>
      </c>
      <c r="M1050" s="3"/>
      <c r="N1050" s="3"/>
      <c r="O1050" s="3"/>
      <c r="P1050" s="3"/>
      <c r="Q1050" s="3"/>
      <c r="R1050" s="3"/>
      <c r="S1050" s="3"/>
      <c r="T1050" s="3"/>
      <c r="U1050" s="3"/>
      <c r="V1050" s="3"/>
      <c r="W1050" s="3"/>
      <c r="X1050" s="3"/>
      <c r="Y1050" s="3"/>
      <c r="Z1050" s="3"/>
    </row>
    <row r="1051" spans="1:26" ht="45" x14ac:dyDescent="0.25">
      <c r="A1051" s="3" t="s">
        <v>1490</v>
      </c>
      <c r="B1051" s="3" t="s">
        <v>38</v>
      </c>
      <c r="C1051" s="3" t="s">
        <v>751</v>
      </c>
      <c r="D1051" s="15" t="s">
        <v>1508</v>
      </c>
      <c r="E1051" s="25" t="s">
        <v>457</v>
      </c>
      <c r="F1051" s="3" t="s">
        <v>1492</v>
      </c>
      <c r="G1051" s="3" t="s">
        <v>1493</v>
      </c>
      <c r="H1051" s="3" t="s">
        <v>1494</v>
      </c>
      <c r="I1051" s="3"/>
      <c r="J1051" s="3"/>
      <c r="K1051" s="3" t="s">
        <v>1495</v>
      </c>
      <c r="L1051" s="3" t="s">
        <v>1496</v>
      </c>
      <c r="M1051" s="3"/>
      <c r="N1051" s="3"/>
      <c r="O1051" s="3"/>
      <c r="P1051" s="3"/>
      <c r="Q1051" s="3"/>
      <c r="R1051" s="3"/>
      <c r="S1051" s="3"/>
      <c r="T1051" s="3"/>
      <c r="U1051" s="3"/>
      <c r="V1051" s="3"/>
      <c r="W1051" s="3"/>
      <c r="X1051" s="3"/>
      <c r="Y1051" s="3"/>
      <c r="Z1051" s="3"/>
    </row>
    <row r="1052" spans="1:26" ht="45" x14ac:dyDescent="0.25">
      <c r="A1052" s="3" t="s">
        <v>1490</v>
      </c>
      <c r="B1052" s="3" t="s">
        <v>32</v>
      </c>
      <c r="C1052" s="3">
        <v>1.5</v>
      </c>
      <c r="D1052" s="15" t="s">
        <v>1509</v>
      </c>
      <c r="E1052" s="3"/>
      <c r="F1052" s="3" t="s">
        <v>1492</v>
      </c>
      <c r="G1052" s="3" t="s">
        <v>1493</v>
      </c>
      <c r="H1052" s="3" t="s">
        <v>1494</v>
      </c>
      <c r="I1052" s="3"/>
      <c r="J1052" s="3"/>
      <c r="K1052" s="3" t="s">
        <v>1495</v>
      </c>
      <c r="L1052" s="3" t="s">
        <v>1496</v>
      </c>
      <c r="M1052" s="3"/>
      <c r="N1052" s="3"/>
      <c r="O1052" s="3"/>
      <c r="P1052" s="3"/>
      <c r="Q1052" s="3"/>
      <c r="R1052" s="3"/>
      <c r="S1052" s="3"/>
      <c r="T1052" s="3"/>
      <c r="U1052" s="3"/>
      <c r="V1052" s="3"/>
      <c r="W1052" s="3"/>
      <c r="X1052" s="3"/>
      <c r="Y1052" s="3"/>
      <c r="Z1052" s="3"/>
    </row>
    <row r="1053" spans="1:26" ht="30" x14ac:dyDescent="0.25">
      <c r="A1053" s="3" t="s">
        <v>1490</v>
      </c>
      <c r="B1053" s="3" t="s">
        <v>38</v>
      </c>
      <c r="C1053" s="3" t="s">
        <v>197</v>
      </c>
      <c r="D1053" s="15" t="s">
        <v>1510</v>
      </c>
      <c r="E1053" s="25"/>
      <c r="F1053" s="3" t="s">
        <v>1492</v>
      </c>
      <c r="G1053" s="3" t="s">
        <v>1493</v>
      </c>
      <c r="H1053" s="3" t="s">
        <v>1494</v>
      </c>
      <c r="I1053" s="3"/>
      <c r="J1053" s="3"/>
      <c r="K1053" s="3" t="s">
        <v>1495</v>
      </c>
      <c r="L1053" s="3" t="s">
        <v>1496</v>
      </c>
      <c r="M1053" s="3"/>
      <c r="N1053" s="3"/>
      <c r="O1053" s="3"/>
      <c r="P1053" s="3"/>
      <c r="Q1053" s="3"/>
      <c r="R1053" s="3"/>
      <c r="S1053" s="3"/>
      <c r="T1053" s="3"/>
      <c r="U1053" s="3"/>
      <c r="V1053" s="3"/>
      <c r="W1053" s="3"/>
      <c r="X1053" s="3"/>
      <c r="Y1053" s="3"/>
      <c r="Z1053" s="3"/>
    </row>
    <row r="1054" spans="1:26" x14ac:dyDescent="0.25">
      <c r="A1054" s="3" t="s">
        <v>1490</v>
      </c>
      <c r="B1054" s="3" t="s">
        <v>38</v>
      </c>
      <c r="C1054" s="3" t="s">
        <v>198</v>
      </c>
      <c r="D1054" s="15" t="s">
        <v>1511</v>
      </c>
      <c r="E1054" s="25"/>
      <c r="F1054" s="3" t="s">
        <v>1492</v>
      </c>
      <c r="G1054" s="3" t="s">
        <v>1493</v>
      </c>
      <c r="H1054" s="3" t="s">
        <v>1494</v>
      </c>
      <c r="I1054" s="3"/>
      <c r="J1054" s="3"/>
      <c r="K1054" s="3" t="s">
        <v>1495</v>
      </c>
      <c r="L1054" s="3" t="s">
        <v>1496</v>
      </c>
      <c r="M1054" s="3"/>
      <c r="N1054" s="3"/>
      <c r="O1054" s="3"/>
      <c r="P1054" s="3"/>
      <c r="Q1054" s="3"/>
      <c r="R1054" s="3"/>
      <c r="S1054" s="3"/>
      <c r="T1054" s="3"/>
      <c r="U1054" s="3"/>
      <c r="V1054" s="3"/>
      <c r="W1054" s="3"/>
      <c r="X1054" s="3"/>
      <c r="Y1054" s="3"/>
      <c r="Z1054" s="3"/>
    </row>
    <row r="1055" spans="1:26" ht="30" x14ac:dyDescent="0.25">
      <c r="A1055" s="3" t="s">
        <v>1490</v>
      </c>
      <c r="B1055" s="3" t="s">
        <v>38</v>
      </c>
      <c r="C1055" s="3" t="s">
        <v>1085</v>
      </c>
      <c r="D1055" s="15" t="s">
        <v>1512</v>
      </c>
      <c r="E1055" s="25"/>
      <c r="F1055" s="3" t="s">
        <v>1492</v>
      </c>
      <c r="G1055" s="3" t="s">
        <v>1493</v>
      </c>
      <c r="H1055" s="3" t="s">
        <v>1494</v>
      </c>
      <c r="I1055" s="3"/>
      <c r="J1055" s="3"/>
      <c r="K1055" s="3" t="s">
        <v>1495</v>
      </c>
      <c r="L1055" s="3" t="s">
        <v>1496</v>
      </c>
      <c r="M1055" s="3"/>
      <c r="N1055" s="3"/>
      <c r="O1055" s="3"/>
      <c r="P1055" s="3"/>
      <c r="Q1055" s="3"/>
      <c r="R1055" s="3"/>
      <c r="S1055" s="3"/>
      <c r="T1055" s="3"/>
      <c r="U1055" s="3"/>
      <c r="V1055" s="3"/>
      <c r="W1055" s="3"/>
      <c r="X1055" s="3"/>
      <c r="Y1055" s="3"/>
      <c r="Z1055" s="3"/>
    </row>
    <row r="1056" spans="1:26" x14ac:dyDescent="0.25">
      <c r="A1056" s="3" t="s">
        <v>1490</v>
      </c>
      <c r="B1056" s="3" t="s">
        <v>32</v>
      </c>
      <c r="C1056" s="3">
        <v>1.6</v>
      </c>
      <c r="D1056" s="15" t="s">
        <v>1513</v>
      </c>
      <c r="E1056" s="3"/>
      <c r="F1056" s="3" t="s">
        <v>1492</v>
      </c>
      <c r="G1056" s="3" t="s">
        <v>1493</v>
      </c>
      <c r="H1056" s="3" t="s">
        <v>1494</v>
      </c>
      <c r="I1056" s="3"/>
      <c r="J1056" s="3"/>
      <c r="K1056" s="3" t="s">
        <v>1495</v>
      </c>
      <c r="L1056" s="3" t="s">
        <v>1496</v>
      </c>
      <c r="M1056" s="3"/>
      <c r="N1056" s="3"/>
      <c r="O1056" s="3"/>
      <c r="P1056" s="3"/>
      <c r="Q1056" s="3"/>
      <c r="R1056" s="3"/>
      <c r="S1056" s="3"/>
      <c r="T1056" s="3"/>
      <c r="U1056" s="3"/>
      <c r="V1056" s="3"/>
      <c r="W1056" s="3"/>
      <c r="X1056" s="3"/>
      <c r="Y1056" s="3"/>
      <c r="Z1056" s="3"/>
    </row>
    <row r="1057" spans="1:26" ht="30" x14ac:dyDescent="0.25">
      <c r="A1057" s="3" t="s">
        <v>1490</v>
      </c>
      <c r="B1057" s="3" t="s">
        <v>38</v>
      </c>
      <c r="C1057" s="3" t="s">
        <v>1514</v>
      </c>
      <c r="D1057" s="15" t="s">
        <v>1515</v>
      </c>
      <c r="E1057" s="25"/>
      <c r="F1057" s="3" t="s">
        <v>1492</v>
      </c>
      <c r="G1057" s="3" t="s">
        <v>1493</v>
      </c>
      <c r="H1057" s="3" t="s">
        <v>1494</v>
      </c>
      <c r="I1057" s="3"/>
      <c r="J1057" s="3"/>
      <c r="K1057" s="3" t="s">
        <v>1495</v>
      </c>
      <c r="L1057" s="3" t="s">
        <v>1496</v>
      </c>
      <c r="M1057" s="3"/>
      <c r="N1057" s="3"/>
      <c r="O1057" s="3"/>
      <c r="P1057" s="3"/>
      <c r="Q1057" s="3"/>
      <c r="R1057" s="3"/>
      <c r="S1057" s="3"/>
      <c r="T1057" s="3"/>
      <c r="U1057" s="3"/>
      <c r="V1057" s="3"/>
      <c r="W1057" s="3"/>
      <c r="X1057" s="3"/>
      <c r="Y1057" s="3"/>
      <c r="Z1057" s="3"/>
    </row>
    <row r="1058" spans="1:26" ht="60" x14ac:dyDescent="0.25">
      <c r="A1058" s="3" t="s">
        <v>1490</v>
      </c>
      <c r="B1058" s="3" t="s">
        <v>38</v>
      </c>
      <c r="C1058" s="3" t="s">
        <v>1516</v>
      </c>
      <c r="D1058" s="15" t="s">
        <v>1517</v>
      </c>
      <c r="E1058" s="25"/>
      <c r="F1058" s="3" t="s">
        <v>1492</v>
      </c>
      <c r="G1058" s="3" t="s">
        <v>1493</v>
      </c>
      <c r="H1058" s="3" t="s">
        <v>1494</v>
      </c>
      <c r="I1058" s="3"/>
      <c r="J1058" s="3"/>
      <c r="K1058" s="3" t="s">
        <v>1495</v>
      </c>
      <c r="L1058" s="3" t="s">
        <v>1496</v>
      </c>
      <c r="M1058" s="3"/>
      <c r="N1058" s="3"/>
      <c r="O1058" s="3"/>
      <c r="P1058" s="3"/>
      <c r="Q1058" s="3"/>
      <c r="R1058" s="3"/>
      <c r="S1058" s="3"/>
      <c r="T1058" s="3"/>
      <c r="U1058" s="3"/>
      <c r="V1058" s="3"/>
      <c r="W1058" s="3"/>
      <c r="X1058" s="3"/>
      <c r="Y1058" s="3"/>
      <c r="Z1058" s="3"/>
    </row>
    <row r="1059" spans="1:26" ht="30" x14ac:dyDescent="0.25">
      <c r="A1059" s="3" t="s">
        <v>1490</v>
      </c>
      <c r="B1059" s="3" t="s">
        <v>38</v>
      </c>
      <c r="C1059" s="3" t="s">
        <v>1518</v>
      </c>
      <c r="D1059" s="15" t="s">
        <v>1519</v>
      </c>
      <c r="E1059" s="25"/>
      <c r="F1059" s="3" t="s">
        <v>1492</v>
      </c>
      <c r="G1059" s="3" t="s">
        <v>1493</v>
      </c>
      <c r="H1059" s="3" t="s">
        <v>1494</v>
      </c>
      <c r="I1059" s="3"/>
      <c r="J1059" s="3"/>
      <c r="K1059" s="3" t="s">
        <v>1495</v>
      </c>
      <c r="L1059" s="3" t="s">
        <v>1496</v>
      </c>
      <c r="M1059" s="3"/>
      <c r="N1059" s="3"/>
      <c r="O1059" s="3"/>
      <c r="P1059" s="3"/>
      <c r="Q1059" s="3"/>
      <c r="R1059" s="3"/>
      <c r="S1059" s="3"/>
      <c r="T1059" s="3"/>
      <c r="U1059" s="3"/>
      <c r="V1059" s="3"/>
      <c r="W1059" s="3"/>
      <c r="X1059" s="3"/>
      <c r="Y1059" s="3"/>
      <c r="Z1059" s="3"/>
    </row>
    <row r="1060" spans="1:26" x14ac:dyDescent="0.25">
      <c r="A1060" s="3" t="s">
        <v>1490</v>
      </c>
      <c r="B1060" s="3" t="s">
        <v>38</v>
      </c>
      <c r="C1060" s="3" t="s">
        <v>1520</v>
      </c>
      <c r="D1060" s="15" t="s">
        <v>1521</v>
      </c>
      <c r="E1060" s="25"/>
      <c r="F1060" s="3" t="s">
        <v>1492</v>
      </c>
      <c r="G1060" s="3" t="s">
        <v>1493</v>
      </c>
      <c r="H1060" s="3" t="s">
        <v>1494</v>
      </c>
      <c r="I1060" s="3"/>
      <c r="J1060" s="3"/>
      <c r="K1060" s="3" t="s">
        <v>1495</v>
      </c>
      <c r="L1060" s="3" t="s">
        <v>1496</v>
      </c>
      <c r="M1060" s="3"/>
      <c r="N1060" s="3"/>
      <c r="O1060" s="3"/>
      <c r="P1060" s="3"/>
      <c r="Q1060" s="3"/>
      <c r="R1060" s="3"/>
      <c r="S1060" s="3"/>
      <c r="T1060" s="3"/>
      <c r="U1060" s="3"/>
      <c r="V1060" s="3"/>
      <c r="W1060" s="3"/>
      <c r="X1060" s="3"/>
      <c r="Y1060" s="3"/>
      <c r="Z1060" s="3"/>
    </row>
    <row r="1061" spans="1:26" ht="30" x14ac:dyDescent="0.25">
      <c r="A1061" s="3" t="s">
        <v>1490</v>
      </c>
      <c r="B1061" s="3" t="s">
        <v>32</v>
      </c>
      <c r="C1061" s="3">
        <v>1.7</v>
      </c>
      <c r="D1061" s="15" t="s">
        <v>1522</v>
      </c>
      <c r="E1061" s="3"/>
      <c r="F1061" s="3" t="s">
        <v>1492</v>
      </c>
      <c r="G1061" s="3" t="s">
        <v>1493</v>
      </c>
      <c r="H1061" s="3" t="s">
        <v>1494</v>
      </c>
      <c r="I1061" s="3"/>
      <c r="J1061" s="3"/>
      <c r="K1061" s="3" t="s">
        <v>1495</v>
      </c>
      <c r="L1061" s="3" t="s">
        <v>1496</v>
      </c>
      <c r="M1061" s="3"/>
      <c r="N1061" s="3"/>
      <c r="O1061" s="3"/>
      <c r="P1061" s="3"/>
      <c r="Q1061" s="3"/>
      <c r="R1061" s="3"/>
      <c r="S1061" s="3"/>
      <c r="T1061" s="3"/>
      <c r="U1061" s="3"/>
      <c r="V1061" s="3"/>
      <c r="W1061" s="3"/>
      <c r="X1061" s="3"/>
      <c r="Y1061" s="3"/>
      <c r="Z1061" s="3"/>
    </row>
    <row r="1062" spans="1:26" ht="30" x14ac:dyDescent="0.25">
      <c r="A1062" s="3" t="s">
        <v>1490</v>
      </c>
      <c r="B1062" s="3" t="s">
        <v>38</v>
      </c>
      <c r="C1062" s="3" t="s">
        <v>1523</v>
      </c>
      <c r="D1062" s="15" t="s">
        <v>1524</v>
      </c>
      <c r="E1062" s="25"/>
      <c r="F1062" s="3" t="s">
        <v>1492</v>
      </c>
      <c r="G1062" s="3" t="s">
        <v>1493</v>
      </c>
      <c r="H1062" s="3" t="s">
        <v>1494</v>
      </c>
      <c r="I1062" s="3"/>
      <c r="J1062" s="3"/>
      <c r="K1062" s="3" t="s">
        <v>1495</v>
      </c>
      <c r="L1062" s="3" t="s">
        <v>1496</v>
      </c>
      <c r="M1062" s="3"/>
      <c r="N1062" s="3"/>
      <c r="O1062" s="3"/>
      <c r="P1062" s="3"/>
      <c r="Q1062" s="3"/>
      <c r="R1062" s="3"/>
      <c r="S1062" s="3"/>
      <c r="T1062" s="3"/>
      <c r="U1062" s="3"/>
      <c r="V1062" s="3"/>
      <c r="W1062" s="3"/>
      <c r="X1062" s="3"/>
      <c r="Y1062" s="3"/>
      <c r="Z1062" s="3"/>
    </row>
    <row r="1063" spans="1:26" ht="45" x14ac:dyDescent="0.25">
      <c r="A1063" s="3" t="s">
        <v>1490</v>
      </c>
      <c r="B1063" s="3" t="s">
        <v>38</v>
      </c>
      <c r="C1063" s="3" t="s">
        <v>1525</v>
      </c>
      <c r="D1063" s="15" t="s">
        <v>1526</v>
      </c>
      <c r="E1063" s="25"/>
      <c r="F1063" s="3" t="s">
        <v>1492</v>
      </c>
      <c r="G1063" s="3" t="s">
        <v>1493</v>
      </c>
      <c r="H1063" s="3" t="s">
        <v>1494</v>
      </c>
      <c r="I1063" s="3"/>
      <c r="J1063" s="3"/>
      <c r="K1063" s="3" t="s">
        <v>1495</v>
      </c>
      <c r="L1063" s="3" t="s">
        <v>1496</v>
      </c>
      <c r="M1063" s="3"/>
      <c r="N1063" s="3"/>
      <c r="O1063" s="3"/>
      <c r="P1063" s="3"/>
      <c r="Q1063" s="3"/>
      <c r="R1063" s="3"/>
      <c r="S1063" s="3"/>
      <c r="T1063" s="3"/>
      <c r="U1063" s="3"/>
      <c r="V1063" s="3"/>
      <c r="W1063" s="3"/>
      <c r="X1063" s="3"/>
      <c r="Y1063" s="3"/>
      <c r="Z1063" s="3"/>
    </row>
    <row r="1064" spans="1:26" x14ac:dyDescent="0.25">
      <c r="A1064" s="3" t="s">
        <v>1490</v>
      </c>
      <c r="B1064" s="3" t="s">
        <v>32</v>
      </c>
      <c r="C1064" s="3">
        <v>1.8</v>
      </c>
      <c r="D1064" s="15" t="s">
        <v>1527</v>
      </c>
      <c r="E1064" s="3"/>
      <c r="F1064" s="3" t="s">
        <v>1492</v>
      </c>
      <c r="G1064" s="3" t="s">
        <v>1493</v>
      </c>
      <c r="H1064" s="3" t="s">
        <v>1494</v>
      </c>
      <c r="I1064" s="3"/>
      <c r="J1064" s="3"/>
      <c r="K1064" s="3" t="s">
        <v>1495</v>
      </c>
      <c r="L1064" s="3" t="s">
        <v>1496</v>
      </c>
      <c r="M1064" s="3"/>
      <c r="N1064" s="3"/>
      <c r="O1064" s="3"/>
      <c r="P1064" s="3"/>
      <c r="Q1064" s="3"/>
      <c r="R1064" s="3"/>
      <c r="S1064" s="3"/>
      <c r="T1064" s="3"/>
      <c r="U1064" s="3"/>
      <c r="V1064" s="3"/>
      <c r="W1064" s="3"/>
      <c r="X1064" s="3"/>
      <c r="Y1064" s="3"/>
      <c r="Z1064" s="3"/>
    </row>
    <row r="1065" spans="1:26" ht="45" x14ac:dyDescent="0.25">
      <c r="A1065" s="3" t="s">
        <v>1490</v>
      </c>
      <c r="B1065" s="3" t="s">
        <v>38</v>
      </c>
      <c r="C1065" s="3" t="s">
        <v>1528</v>
      </c>
      <c r="D1065" s="15" t="s">
        <v>1529</v>
      </c>
      <c r="E1065" s="25"/>
      <c r="F1065" s="3" t="s">
        <v>1492</v>
      </c>
      <c r="G1065" s="3" t="s">
        <v>1493</v>
      </c>
      <c r="H1065" s="3" t="s">
        <v>1494</v>
      </c>
      <c r="I1065" s="3"/>
      <c r="J1065" s="3"/>
      <c r="K1065" s="3" t="s">
        <v>1495</v>
      </c>
      <c r="L1065" s="3" t="s">
        <v>1496</v>
      </c>
      <c r="M1065" s="3"/>
      <c r="N1065" s="3"/>
      <c r="O1065" s="3"/>
      <c r="P1065" s="3"/>
      <c r="Q1065" s="3"/>
      <c r="R1065" s="3"/>
      <c r="S1065" s="3"/>
      <c r="T1065" s="3"/>
      <c r="U1065" s="3"/>
      <c r="V1065" s="3"/>
      <c r="W1065" s="3"/>
      <c r="X1065" s="3"/>
      <c r="Y1065" s="3"/>
      <c r="Z1065" s="3"/>
    </row>
    <row r="1066" spans="1:26" ht="30" x14ac:dyDescent="0.25">
      <c r="A1066" s="3" t="s">
        <v>1490</v>
      </c>
      <c r="B1066" s="3" t="s">
        <v>38</v>
      </c>
      <c r="C1066" s="3" t="s">
        <v>1530</v>
      </c>
      <c r="D1066" s="15" t="s">
        <v>1531</v>
      </c>
      <c r="E1066" s="25"/>
      <c r="F1066" s="3" t="s">
        <v>1492</v>
      </c>
      <c r="G1066" s="3" t="s">
        <v>1493</v>
      </c>
      <c r="H1066" s="3" t="s">
        <v>1494</v>
      </c>
      <c r="I1066" s="3"/>
      <c r="J1066" s="3"/>
      <c r="K1066" s="3" t="s">
        <v>1495</v>
      </c>
      <c r="L1066" s="3" t="s">
        <v>1496</v>
      </c>
      <c r="M1066" s="3"/>
      <c r="N1066" s="3"/>
      <c r="O1066" s="3"/>
      <c r="P1066" s="3"/>
      <c r="Q1066" s="3"/>
      <c r="R1066" s="3"/>
      <c r="S1066" s="3"/>
      <c r="T1066" s="3"/>
      <c r="U1066" s="3"/>
      <c r="V1066" s="3"/>
      <c r="W1066" s="3"/>
      <c r="X1066" s="3"/>
      <c r="Y1066" s="3"/>
      <c r="Z1066" s="3"/>
    </row>
    <row r="1067" spans="1:26" ht="30" x14ac:dyDescent="0.25">
      <c r="A1067" s="3" t="s">
        <v>1490</v>
      </c>
      <c r="B1067" s="3" t="s">
        <v>32</v>
      </c>
      <c r="C1067" s="3">
        <v>1.9</v>
      </c>
      <c r="D1067" s="15" t="s">
        <v>1532</v>
      </c>
      <c r="E1067" s="3"/>
      <c r="F1067" s="3" t="s">
        <v>1492</v>
      </c>
      <c r="G1067" s="3" t="s">
        <v>1493</v>
      </c>
      <c r="H1067" s="3" t="s">
        <v>1494</v>
      </c>
      <c r="I1067" s="3"/>
      <c r="J1067" s="3"/>
      <c r="K1067" s="3" t="s">
        <v>1495</v>
      </c>
      <c r="L1067" s="3" t="s">
        <v>1496</v>
      </c>
      <c r="M1067" s="3"/>
      <c r="N1067" s="3"/>
      <c r="O1067" s="3"/>
      <c r="P1067" s="3"/>
      <c r="Q1067" s="3"/>
      <c r="R1067" s="3"/>
      <c r="S1067" s="3"/>
      <c r="T1067" s="3"/>
      <c r="U1067" s="3"/>
      <c r="V1067" s="3"/>
      <c r="W1067" s="3"/>
      <c r="X1067" s="3"/>
      <c r="Y1067" s="3"/>
      <c r="Z1067" s="3"/>
    </row>
    <row r="1068" spans="1:26" ht="60" x14ac:dyDescent="0.25">
      <c r="A1068" s="3" t="s">
        <v>1490</v>
      </c>
      <c r="B1068" s="3" t="s">
        <v>38</v>
      </c>
      <c r="C1068" s="3" t="s">
        <v>1533</v>
      </c>
      <c r="D1068" s="15" t="s">
        <v>1534</v>
      </c>
      <c r="E1068" s="25"/>
      <c r="F1068" s="3" t="s">
        <v>1492</v>
      </c>
      <c r="G1068" s="3" t="s">
        <v>1493</v>
      </c>
      <c r="H1068" s="3" t="s">
        <v>1494</v>
      </c>
      <c r="I1068" s="3"/>
      <c r="J1068" s="3"/>
      <c r="K1068" s="3" t="s">
        <v>1495</v>
      </c>
      <c r="L1068" s="3" t="s">
        <v>1496</v>
      </c>
      <c r="M1068" s="3"/>
      <c r="N1068" s="3"/>
      <c r="O1068" s="3"/>
      <c r="P1068" s="3"/>
      <c r="Q1068" s="3"/>
      <c r="R1068" s="3"/>
      <c r="S1068" s="3"/>
      <c r="T1068" s="3"/>
      <c r="U1068" s="3"/>
      <c r="V1068" s="3"/>
      <c r="W1068" s="3"/>
      <c r="X1068" s="3"/>
      <c r="Y1068" s="3"/>
      <c r="Z1068" s="3"/>
    </row>
    <row r="1069" spans="1:26" x14ac:dyDescent="0.25">
      <c r="A1069" s="3" t="s">
        <v>1490</v>
      </c>
      <c r="B1069" s="3" t="s">
        <v>32</v>
      </c>
      <c r="C1069" s="12" t="s">
        <v>1535</v>
      </c>
      <c r="D1069" s="15" t="s">
        <v>1536</v>
      </c>
      <c r="E1069" s="25"/>
      <c r="F1069" s="3" t="s">
        <v>1492</v>
      </c>
      <c r="G1069" s="3" t="s">
        <v>1493</v>
      </c>
      <c r="H1069" s="3" t="s">
        <v>1494</v>
      </c>
      <c r="I1069" s="3"/>
      <c r="J1069" s="3"/>
      <c r="K1069" s="3" t="s">
        <v>1495</v>
      </c>
      <c r="L1069" s="3" t="s">
        <v>1496</v>
      </c>
      <c r="M1069" s="3"/>
      <c r="N1069" s="3"/>
      <c r="O1069" s="3"/>
      <c r="P1069" s="3"/>
      <c r="Q1069" s="3"/>
      <c r="R1069" s="3"/>
      <c r="S1069" s="3"/>
      <c r="T1069" s="3"/>
      <c r="U1069" s="3"/>
      <c r="V1069" s="3"/>
      <c r="W1069" s="3"/>
      <c r="X1069" s="3"/>
      <c r="Y1069" s="3"/>
      <c r="Z1069" s="3"/>
    </row>
    <row r="1070" spans="1:26" ht="60" x14ac:dyDescent="0.25">
      <c r="A1070" s="3" t="s">
        <v>1490</v>
      </c>
      <c r="B1070" s="3" t="s">
        <v>38</v>
      </c>
      <c r="C1070" s="3" t="s">
        <v>1537</v>
      </c>
      <c r="D1070" s="15" t="s">
        <v>1538</v>
      </c>
      <c r="E1070" s="25"/>
      <c r="F1070" s="3" t="s">
        <v>1492</v>
      </c>
      <c r="G1070" s="3" t="s">
        <v>1493</v>
      </c>
      <c r="H1070" s="3" t="s">
        <v>1494</v>
      </c>
      <c r="I1070" s="3"/>
      <c r="J1070" s="3"/>
      <c r="K1070" s="3" t="s">
        <v>1495</v>
      </c>
      <c r="L1070" s="3" t="s">
        <v>1496</v>
      </c>
      <c r="M1070" s="3"/>
      <c r="N1070" s="3"/>
      <c r="O1070" s="3"/>
      <c r="P1070" s="3"/>
      <c r="Q1070" s="3"/>
      <c r="R1070" s="3"/>
      <c r="S1070" s="3"/>
      <c r="T1070" s="3"/>
      <c r="U1070" s="3"/>
      <c r="V1070" s="3"/>
      <c r="W1070" s="3"/>
      <c r="X1070" s="3"/>
      <c r="Y1070" s="3"/>
      <c r="Z1070" s="3"/>
    </row>
    <row r="1071" spans="1:26" ht="60" x14ac:dyDescent="0.25">
      <c r="A1071" s="3" t="s">
        <v>1490</v>
      </c>
      <c r="B1071" s="3" t="s">
        <v>38</v>
      </c>
      <c r="C1071" s="3" t="s">
        <v>1539</v>
      </c>
      <c r="D1071" s="15" t="s">
        <v>1540</v>
      </c>
      <c r="E1071" s="25"/>
      <c r="F1071" s="3" t="s">
        <v>1492</v>
      </c>
      <c r="G1071" s="3" t="s">
        <v>1493</v>
      </c>
      <c r="H1071" s="3" t="s">
        <v>1494</v>
      </c>
      <c r="I1071" s="3"/>
      <c r="J1071" s="3"/>
      <c r="K1071" s="3" t="s">
        <v>1495</v>
      </c>
      <c r="L1071" s="3" t="s">
        <v>1496</v>
      </c>
      <c r="M1071" s="3"/>
      <c r="N1071" s="3"/>
      <c r="O1071" s="3"/>
      <c r="P1071" s="3"/>
      <c r="Q1071" s="3"/>
      <c r="R1071" s="3"/>
      <c r="S1071" s="3"/>
      <c r="T1071" s="3"/>
      <c r="U1071" s="3"/>
      <c r="V1071" s="3"/>
      <c r="W1071" s="3"/>
      <c r="X1071" s="3"/>
      <c r="Y1071" s="3"/>
      <c r="Z1071" s="3"/>
    </row>
    <row r="1072" spans="1:26" ht="30" x14ac:dyDescent="0.25">
      <c r="A1072" s="3" t="s">
        <v>1490</v>
      </c>
      <c r="B1072" s="3" t="s">
        <v>38</v>
      </c>
      <c r="C1072" s="3" t="s">
        <v>1541</v>
      </c>
      <c r="D1072" s="15" t="s">
        <v>1542</v>
      </c>
      <c r="E1072" s="25"/>
      <c r="F1072" s="3" t="s">
        <v>1492</v>
      </c>
      <c r="G1072" s="3" t="s">
        <v>1493</v>
      </c>
      <c r="H1072" s="3" t="s">
        <v>1494</v>
      </c>
      <c r="I1072" s="3"/>
      <c r="J1072" s="3"/>
      <c r="K1072" s="3" t="s">
        <v>1495</v>
      </c>
      <c r="L1072" s="3" t="s">
        <v>1496</v>
      </c>
      <c r="M1072" s="3"/>
      <c r="N1072" s="3"/>
      <c r="O1072" s="3"/>
      <c r="P1072" s="3"/>
      <c r="Q1072" s="3"/>
      <c r="R1072" s="3"/>
      <c r="S1072" s="3"/>
      <c r="T1072" s="3"/>
      <c r="U1072" s="3"/>
      <c r="V1072" s="3"/>
      <c r="W1072" s="3"/>
      <c r="X1072" s="3"/>
      <c r="Y1072" s="3"/>
      <c r="Z1072" s="3"/>
    </row>
    <row r="1073" spans="1:26" ht="45" x14ac:dyDescent="0.25">
      <c r="A1073" s="3" t="s">
        <v>1490</v>
      </c>
      <c r="B1073" s="3" t="s">
        <v>32</v>
      </c>
      <c r="C1073" s="3">
        <v>1.1100000000000001</v>
      </c>
      <c r="D1073" s="15" t="s">
        <v>1543</v>
      </c>
      <c r="E1073" s="3"/>
      <c r="F1073" s="3" t="s">
        <v>1492</v>
      </c>
      <c r="G1073" s="3" t="s">
        <v>1493</v>
      </c>
      <c r="H1073" s="3" t="s">
        <v>1494</v>
      </c>
      <c r="I1073" s="3"/>
      <c r="J1073" s="3"/>
      <c r="K1073" s="3" t="s">
        <v>1495</v>
      </c>
      <c r="L1073" s="3" t="s">
        <v>1496</v>
      </c>
      <c r="M1073" s="3"/>
      <c r="N1073" s="3"/>
      <c r="O1073" s="3"/>
      <c r="P1073" s="3"/>
      <c r="Q1073" s="3"/>
      <c r="R1073" s="3"/>
      <c r="S1073" s="3"/>
      <c r="T1073" s="3"/>
      <c r="U1073" s="3"/>
      <c r="V1073" s="3"/>
      <c r="W1073" s="3"/>
      <c r="X1073" s="3"/>
      <c r="Y1073" s="3"/>
      <c r="Z1073" s="3"/>
    </row>
    <row r="1074" spans="1:26" ht="45" x14ac:dyDescent="0.25">
      <c r="A1074" s="3" t="s">
        <v>1490</v>
      </c>
      <c r="B1074" s="3" t="s">
        <v>38</v>
      </c>
      <c r="C1074" s="3" t="s">
        <v>1544</v>
      </c>
      <c r="D1074" s="15" t="s">
        <v>1545</v>
      </c>
      <c r="E1074" s="25" t="s">
        <v>457</v>
      </c>
      <c r="F1074" s="3" t="s">
        <v>1492</v>
      </c>
      <c r="G1074" s="3" t="s">
        <v>1493</v>
      </c>
      <c r="H1074" s="3" t="s">
        <v>1494</v>
      </c>
      <c r="I1074" s="3"/>
      <c r="J1074" s="3"/>
      <c r="K1074" s="3" t="s">
        <v>1495</v>
      </c>
      <c r="L1074" s="3" t="s">
        <v>1496</v>
      </c>
      <c r="M1074" s="3"/>
      <c r="N1074" s="3"/>
      <c r="O1074" s="3"/>
      <c r="P1074" s="3"/>
      <c r="Q1074" s="3"/>
      <c r="R1074" s="3"/>
      <c r="S1074" s="3"/>
      <c r="T1074" s="3"/>
      <c r="U1074" s="3"/>
      <c r="V1074" s="3"/>
      <c r="W1074" s="3"/>
      <c r="X1074" s="3"/>
      <c r="Y1074" s="3"/>
      <c r="Z1074" s="3"/>
    </row>
    <row r="1075" spans="1:26" ht="45" x14ac:dyDescent="0.25">
      <c r="A1075" s="3" t="s">
        <v>1490</v>
      </c>
      <c r="B1075" s="3" t="s">
        <v>38</v>
      </c>
      <c r="C1075" s="3" t="s">
        <v>1546</v>
      </c>
      <c r="D1075" s="15" t="s">
        <v>1547</v>
      </c>
      <c r="E1075" s="25"/>
      <c r="F1075" s="3" t="s">
        <v>1492</v>
      </c>
      <c r="G1075" s="3" t="s">
        <v>1493</v>
      </c>
      <c r="H1075" s="3" t="s">
        <v>1494</v>
      </c>
      <c r="I1075" s="3"/>
      <c r="J1075" s="3"/>
      <c r="K1075" s="3" t="s">
        <v>1495</v>
      </c>
      <c r="L1075" s="3" t="s">
        <v>1496</v>
      </c>
      <c r="M1075" s="3"/>
      <c r="N1075" s="3"/>
      <c r="O1075" s="3"/>
      <c r="P1075" s="3"/>
      <c r="Q1075" s="3"/>
      <c r="R1075" s="3"/>
      <c r="S1075" s="3"/>
      <c r="T1075" s="3"/>
      <c r="U1075" s="3"/>
      <c r="V1075" s="3"/>
      <c r="W1075" s="3"/>
      <c r="X1075" s="3"/>
      <c r="Y1075" s="3"/>
      <c r="Z1075" s="3"/>
    </row>
    <row r="1076" spans="1:26" ht="60" x14ac:dyDescent="0.25">
      <c r="A1076" s="3" t="s">
        <v>1490</v>
      </c>
      <c r="B1076" s="3" t="s">
        <v>38</v>
      </c>
      <c r="C1076" s="3" t="s">
        <v>1548</v>
      </c>
      <c r="D1076" s="15" t="s">
        <v>1549</v>
      </c>
      <c r="E1076" s="25"/>
      <c r="F1076" s="3" t="s">
        <v>1492</v>
      </c>
      <c r="G1076" s="3" t="s">
        <v>1493</v>
      </c>
      <c r="H1076" s="3" t="s">
        <v>1494</v>
      </c>
      <c r="I1076" s="3"/>
      <c r="J1076" s="3"/>
      <c r="K1076" s="3" t="s">
        <v>1495</v>
      </c>
      <c r="L1076" s="3" t="s">
        <v>1496</v>
      </c>
      <c r="M1076" s="3"/>
      <c r="N1076" s="3"/>
      <c r="O1076" s="3"/>
      <c r="P1076" s="3"/>
      <c r="Q1076" s="3"/>
      <c r="R1076" s="3"/>
      <c r="S1076" s="3"/>
      <c r="T1076" s="3"/>
      <c r="U1076" s="3"/>
      <c r="V1076" s="3"/>
      <c r="W1076" s="3"/>
      <c r="X1076" s="3"/>
      <c r="Y1076" s="3"/>
      <c r="Z1076" s="3"/>
    </row>
    <row r="1077" spans="1:26" ht="45" x14ac:dyDescent="0.25">
      <c r="A1077" s="3" t="s">
        <v>1490</v>
      </c>
      <c r="B1077" s="3" t="s">
        <v>38</v>
      </c>
      <c r="C1077" s="3" t="s">
        <v>1550</v>
      </c>
      <c r="D1077" s="15" t="s">
        <v>1551</v>
      </c>
      <c r="E1077" s="25"/>
      <c r="F1077" s="3" t="s">
        <v>1492</v>
      </c>
      <c r="G1077" s="3" t="s">
        <v>1493</v>
      </c>
      <c r="H1077" s="3" t="s">
        <v>1494</v>
      </c>
      <c r="I1077" s="3"/>
      <c r="J1077" s="3"/>
      <c r="K1077" s="3" t="s">
        <v>1495</v>
      </c>
      <c r="L1077" s="3" t="s">
        <v>1496</v>
      </c>
      <c r="M1077" s="3"/>
      <c r="N1077" s="3"/>
      <c r="O1077" s="3"/>
      <c r="P1077" s="3"/>
      <c r="Q1077" s="3"/>
      <c r="R1077" s="3"/>
      <c r="S1077" s="3"/>
      <c r="T1077" s="3"/>
      <c r="U1077" s="3"/>
      <c r="V1077" s="3"/>
      <c r="W1077" s="3"/>
      <c r="X1077" s="3"/>
      <c r="Y1077" s="3"/>
      <c r="Z1077" s="3"/>
    </row>
    <row r="1078" spans="1:26" ht="45" x14ac:dyDescent="0.25">
      <c r="A1078" s="3" t="s">
        <v>1490</v>
      </c>
      <c r="B1078" s="3" t="s">
        <v>32</v>
      </c>
      <c r="C1078" s="3">
        <v>1.1200000000000001</v>
      </c>
      <c r="D1078" s="15" t="s">
        <v>1552</v>
      </c>
      <c r="E1078" s="3"/>
      <c r="F1078" s="3" t="s">
        <v>1492</v>
      </c>
      <c r="G1078" s="3" t="s">
        <v>1493</v>
      </c>
      <c r="H1078" s="3" t="s">
        <v>1494</v>
      </c>
      <c r="I1078" s="3"/>
      <c r="J1078" s="3"/>
      <c r="K1078" s="3" t="s">
        <v>1495</v>
      </c>
      <c r="L1078" s="3" t="s">
        <v>1496</v>
      </c>
      <c r="M1078" s="3"/>
      <c r="N1078" s="3"/>
      <c r="O1078" s="3"/>
      <c r="P1078" s="3"/>
      <c r="Q1078" s="3"/>
      <c r="R1078" s="3"/>
      <c r="S1078" s="3"/>
      <c r="T1078" s="3"/>
      <c r="U1078" s="3"/>
      <c r="V1078" s="3"/>
      <c r="W1078" s="3"/>
      <c r="X1078" s="3"/>
      <c r="Y1078" s="3"/>
      <c r="Z1078" s="3"/>
    </row>
    <row r="1079" spans="1:26" ht="45" x14ac:dyDescent="0.25">
      <c r="A1079" s="3" t="s">
        <v>1490</v>
      </c>
      <c r="B1079" s="3" t="s">
        <v>38</v>
      </c>
      <c r="C1079" s="3" t="s">
        <v>1553</v>
      </c>
      <c r="D1079" s="15" t="s">
        <v>1554</v>
      </c>
      <c r="E1079" s="25"/>
      <c r="F1079" s="3" t="s">
        <v>1492</v>
      </c>
      <c r="G1079" s="3" t="s">
        <v>1493</v>
      </c>
      <c r="H1079" s="3" t="s">
        <v>1494</v>
      </c>
      <c r="I1079" s="3"/>
      <c r="J1079" s="3"/>
      <c r="K1079" s="3" t="s">
        <v>1495</v>
      </c>
      <c r="L1079" s="3" t="s">
        <v>1496</v>
      </c>
      <c r="M1079" s="3"/>
      <c r="N1079" s="3"/>
      <c r="O1079" s="3"/>
      <c r="P1079" s="3"/>
      <c r="Q1079" s="3"/>
      <c r="R1079" s="3"/>
      <c r="S1079" s="3"/>
      <c r="T1079" s="3"/>
      <c r="U1079" s="3"/>
      <c r="V1079" s="3"/>
      <c r="W1079" s="3"/>
      <c r="X1079" s="3"/>
      <c r="Y1079" s="3"/>
      <c r="Z1079" s="3"/>
    </row>
    <row r="1080" spans="1:26" ht="45" x14ac:dyDescent="0.25">
      <c r="A1080" s="3" t="s">
        <v>1490</v>
      </c>
      <c r="B1080" s="3" t="s">
        <v>38</v>
      </c>
      <c r="C1080" s="3" t="s">
        <v>1555</v>
      </c>
      <c r="D1080" s="15" t="s">
        <v>1556</v>
      </c>
      <c r="E1080" s="25"/>
      <c r="F1080" s="3" t="s">
        <v>1492</v>
      </c>
      <c r="G1080" s="3" t="s">
        <v>1493</v>
      </c>
      <c r="H1080" s="3" t="s">
        <v>1494</v>
      </c>
      <c r="I1080" s="3"/>
      <c r="J1080" s="3"/>
      <c r="K1080" s="3" t="s">
        <v>1495</v>
      </c>
      <c r="L1080" s="3" t="s">
        <v>1496</v>
      </c>
      <c r="M1080" s="3"/>
      <c r="N1080" s="3"/>
      <c r="O1080" s="3"/>
      <c r="P1080" s="3"/>
      <c r="Q1080" s="3"/>
      <c r="R1080" s="3"/>
      <c r="S1080" s="3"/>
      <c r="T1080" s="3"/>
      <c r="U1080" s="3"/>
      <c r="V1080" s="3"/>
      <c r="W1080" s="3"/>
      <c r="X1080" s="3"/>
      <c r="Y1080" s="3"/>
      <c r="Z1080" s="3"/>
    </row>
    <row r="1081" spans="1:26" ht="45" x14ac:dyDescent="0.25">
      <c r="A1081" s="3" t="s">
        <v>1490</v>
      </c>
      <c r="B1081" s="3" t="s">
        <v>38</v>
      </c>
      <c r="C1081" s="3" t="s">
        <v>1557</v>
      </c>
      <c r="D1081" s="15" t="s">
        <v>1558</v>
      </c>
      <c r="E1081" s="25"/>
      <c r="F1081" s="3" t="s">
        <v>1492</v>
      </c>
      <c r="G1081" s="3" t="s">
        <v>1493</v>
      </c>
      <c r="H1081" s="3" t="s">
        <v>1494</v>
      </c>
      <c r="I1081" s="3"/>
      <c r="J1081" s="3"/>
      <c r="K1081" s="3" t="s">
        <v>1495</v>
      </c>
      <c r="L1081" s="3" t="s">
        <v>1496</v>
      </c>
      <c r="M1081" s="3"/>
      <c r="N1081" s="3"/>
      <c r="O1081" s="3"/>
      <c r="P1081" s="3"/>
      <c r="Q1081" s="3"/>
      <c r="R1081" s="3"/>
      <c r="S1081" s="3"/>
      <c r="T1081" s="3"/>
      <c r="U1081" s="3"/>
      <c r="V1081" s="3"/>
      <c r="W1081" s="3"/>
      <c r="X1081" s="3"/>
      <c r="Y1081" s="3"/>
      <c r="Z1081" s="3"/>
    </row>
    <row r="1082" spans="1:26" hidden="1" x14ac:dyDescent="0.25">
      <c r="A1082" s="3" t="s">
        <v>1490</v>
      </c>
      <c r="B1082" s="3" t="s">
        <v>149</v>
      </c>
      <c r="C1082" s="3">
        <v>1</v>
      </c>
      <c r="D1082" s="15" t="s">
        <v>1559</v>
      </c>
      <c r="E1082" s="3"/>
      <c r="F1082" s="3" t="s">
        <v>1492</v>
      </c>
      <c r="G1082" s="3" t="s">
        <v>1493</v>
      </c>
      <c r="H1082" s="3" t="s">
        <v>1494</v>
      </c>
      <c r="I1082" s="3"/>
      <c r="J1082" s="3"/>
      <c r="K1082" s="3" t="s">
        <v>1495</v>
      </c>
      <c r="L1082" s="3" t="s">
        <v>1496</v>
      </c>
      <c r="M1082" s="3"/>
      <c r="N1082" s="3"/>
      <c r="O1082" s="3"/>
      <c r="P1082" s="3"/>
      <c r="Q1082" s="3"/>
      <c r="R1082" s="3"/>
      <c r="S1082" s="3"/>
      <c r="T1082" s="3"/>
      <c r="U1082" s="3"/>
      <c r="V1082" s="3" t="s">
        <v>1560</v>
      </c>
      <c r="W1082" s="3"/>
      <c r="X1082" s="3"/>
      <c r="Y1082" s="3"/>
      <c r="Z1082" s="3"/>
    </row>
    <row r="1083" spans="1:26" hidden="1" x14ac:dyDescent="0.25">
      <c r="A1083" s="3" t="s">
        <v>1490</v>
      </c>
      <c r="B1083" s="3" t="s">
        <v>149</v>
      </c>
      <c r="C1083" s="3">
        <v>1</v>
      </c>
      <c r="D1083" s="15" t="s">
        <v>1561</v>
      </c>
      <c r="E1083" s="3"/>
      <c r="F1083" s="3" t="s">
        <v>1492</v>
      </c>
      <c r="G1083" s="3" t="s">
        <v>1493</v>
      </c>
      <c r="H1083" s="3" t="s">
        <v>1494</v>
      </c>
      <c r="I1083" s="3"/>
      <c r="J1083" s="3"/>
      <c r="K1083" s="3" t="s">
        <v>1495</v>
      </c>
      <c r="L1083" s="3" t="s">
        <v>1496</v>
      </c>
      <c r="M1083" s="3"/>
      <c r="N1083" s="3"/>
      <c r="O1083" s="3"/>
      <c r="P1083" s="3"/>
      <c r="Q1083" s="3"/>
      <c r="R1083" s="3"/>
      <c r="S1083" s="3"/>
      <c r="T1083" s="3"/>
      <c r="U1083" s="3"/>
      <c r="V1083" s="3" t="s">
        <v>1560</v>
      </c>
      <c r="W1083" s="3"/>
      <c r="X1083" s="3"/>
      <c r="Y1083" s="3"/>
      <c r="Z1083" s="3"/>
    </row>
    <row r="1084" spans="1:26" hidden="1" x14ac:dyDescent="0.25">
      <c r="A1084" s="3" t="s">
        <v>1490</v>
      </c>
      <c r="B1084" s="3" t="s">
        <v>149</v>
      </c>
      <c r="C1084" s="3">
        <v>1</v>
      </c>
      <c r="D1084" s="15" t="s">
        <v>1562</v>
      </c>
      <c r="E1084" s="3"/>
      <c r="F1084" s="3" t="s">
        <v>1492</v>
      </c>
      <c r="G1084" s="3" t="s">
        <v>1493</v>
      </c>
      <c r="H1084" s="3" t="s">
        <v>1494</v>
      </c>
      <c r="I1084" s="3"/>
      <c r="J1084" s="3"/>
      <c r="K1084" s="3" t="s">
        <v>1495</v>
      </c>
      <c r="L1084" s="3" t="s">
        <v>1496</v>
      </c>
      <c r="M1084" s="3"/>
      <c r="N1084" s="3"/>
      <c r="O1084" s="3"/>
      <c r="P1084" s="3"/>
      <c r="Q1084" s="3"/>
      <c r="R1084" s="3"/>
      <c r="S1084" s="3"/>
      <c r="T1084" s="3"/>
      <c r="U1084" s="3"/>
      <c r="V1084" s="3" t="s">
        <v>1560</v>
      </c>
      <c r="W1084" s="3"/>
      <c r="X1084" s="3"/>
      <c r="Y1084" s="3"/>
      <c r="Z1084" s="3"/>
    </row>
    <row r="1085" spans="1:26" hidden="1" x14ac:dyDescent="0.25">
      <c r="A1085" s="3" t="s">
        <v>1490</v>
      </c>
      <c r="B1085" s="3" t="s">
        <v>149</v>
      </c>
      <c r="C1085" s="3">
        <v>1</v>
      </c>
      <c r="D1085" s="15" t="s">
        <v>1563</v>
      </c>
      <c r="E1085" s="3"/>
      <c r="F1085" s="3" t="s">
        <v>1492</v>
      </c>
      <c r="G1085" s="3" t="s">
        <v>1493</v>
      </c>
      <c r="H1085" s="3" t="s">
        <v>1494</v>
      </c>
      <c r="I1085" s="3"/>
      <c r="J1085" s="3"/>
      <c r="K1085" s="3" t="s">
        <v>1495</v>
      </c>
      <c r="L1085" s="3" t="s">
        <v>1496</v>
      </c>
      <c r="M1085" s="3"/>
      <c r="N1085" s="3"/>
      <c r="O1085" s="3"/>
      <c r="P1085" s="3"/>
      <c r="Q1085" s="3"/>
      <c r="R1085" s="3"/>
      <c r="S1085" s="3"/>
      <c r="T1085" s="3"/>
      <c r="U1085" s="3"/>
      <c r="V1085" s="3" t="s">
        <v>1564</v>
      </c>
      <c r="W1085" s="3"/>
      <c r="X1085" s="3"/>
      <c r="Y1085" s="3"/>
      <c r="Z1085" s="3"/>
    </row>
    <row r="1086" spans="1:26" ht="30" x14ac:dyDescent="0.25">
      <c r="A1086" s="3" t="s">
        <v>1490</v>
      </c>
      <c r="B1086" s="3" t="s">
        <v>23</v>
      </c>
      <c r="C1086" s="3">
        <v>2</v>
      </c>
      <c r="D1086" s="15" t="s">
        <v>1565</v>
      </c>
      <c r="E1086" s="3"/>
      <c r="F1086" s="3" t="s">
        <v>1492</v>
      </c>
      <c r="G1086" s="3" t="s">
        <v>1494</v>
      </c>
      <c r="H1086" s="3"/>
      <c r="I1086" s="3"/>
      <c r="J1086" s="3"/>
      <c r="K1086" s="3" t="s">
        <v>1496</v>
      </c>
      <c r="L1086" s="3" t="s">
        <v>1495</v>
      </c>
      <c r="M1086" s="3"/>
      <c r="N1086" s="3"/>
      <c r="O1086" s="3"/>
      <c r="P1086" s="3"/>
      <c r="Q1086" s="3"/>
      <c r="R1086" s="3"/>
      <c r="S1086" s="3"/>
      <c r="T1086" s="3"/>
      <c r="U1086" s="3"/>
      <c r="V1086" s="3"/>
      <c r="W1086" s="3"/>
      <c r="X1086" s="3"/>
      <c r="Y1086" s="3"/>
      <c r="Z1086" s="3"/>
    </row>
    <row r="1087" spans="1:26" ht="30" x14ac:dyDescent="0.25">
      <c r="A1087" s="3" t="s">
        <v>1490</v>
      </c>
      <c r="B1087" s="3" t="s">
        <v>32</v>
      </c>
      <c r="C1087" s="3">
        <v>2.1</v>
      </c>
      <c r="D1087" s="15" t="s">
        <v>1566</v>
      </c>
      <c r="E1087" s="3"/>
      <c r="F1087" s="3" t="s">
        <v>1492</v>
      </c>
      <c r="G1087" s="3" t="s">
        <v>1494</v>
      </c>
      <c r="H1087" s="3"/>
      <c r="I1087" s="3"/>
      <c r="J1087" s="3"/>
      <c r="K1087" s="3" t="s">
        <v>1496</v>
      </c>
      <c r="L1087" s="3" t="s">
        <v>1495</v>
      </c>
      <c r="M1087" s="3"/>
      <c r="N1087" s="3"/>
      <c r="O1087" s="3"/>
      <c r="P1087" s="3"/>
      <c r="Q1087" s="3"/>
      <c r="R1087" s="3"/>
      <c r="S1087" s="3"/>
      <c r="T1087" s="3"/>
      <c r="U1087" s="3"/>
      <c r="V1087" s="3"/>
      <c r="W1087" s="3"/>
      <c r="X1087" s="3"/>
      <c r="Y1087" s="3"/>
      <c r="Z1087" s="3"/>
    </row>
    <row r="1088" spans="1:26" ht="30" x14ac:dyDescent="0.25">
      <c r="A1088" s="3" t="s">
        <v>1490</v>
      </c>
      <c r="B1088" s="3" t="s">
        <v>38</v>
      </c>
      <c r="C1088" s="3" t="s">
        <v>63</v>
      </c>
      <c r="D1088" s="15" t="s">
        <v>1567</v>
      </c>
      <c r="E1088" s="25"/>
      <c r="F1088" s="3" t="s">
        <v>1492</v>
      </c>
      <c r="G1088" s="3" t="s">
        <v>1494</v>
      </c>
      <c r="H1088" s="3"/>
      <c r="I1088" s="3"/>
      <c r="J1088" s="3"/>
      <c r="K1088" s="3" t="s">
        <v>1496</v>
      </c>
      <c r="L1088" s="3" t="s">
        <v>1495</v>
      </c>
      <c r="M1088" s="3"/>
      <c r="N1088" s="3"/>
      <c r="O1088" s="3"/>
      <c r="P1088" s="3"/>
      <c r="Q1088" s="3"/>
      <c r="R1088" s="3"/>
      <c r="S1088" s="3"/>
      <c r="T1088" s="3"/>
      <c r="U1088" s="3"/>
      <c r="V1088" s="3"/>
      <c r="W1088" s="3"/>
      <c r="X1088" s="3"/>
      <c r="Y1088" s="3"/>
      <c r="Z1088" s="3"/>
    </row>
    <row r="1089" spans="1:26" ht="30" x14ac:dyDescent="0.25">
      <c r="A1089" s="3" t="s">
        <v>1490</v>
      </c>
      <c r="B1089" s="3" t="s">
        <v>38</v>
      </c>
      <c r="C1089" s="3" t="s">
        <v>64</v>
      </c>
      <c r="D1089" s="15" t="s">
        <v>1568</v>
      </c>
      <c r="E1089" s="25"/>
      <c r="F1089" s="3" t="s">
        <v>1492</v>
      </c>
      <c r="G1089" s="3" t="s">
        <v>1494</v>
      </c>
      <c r="H1089" s="3"/>
      <c r="I1089" s="3"/>
      <c r="J1089" s="3"/>
      <c r="K1089" s="3" t="s">
        <v>1496</v>
      </c>
      <c r="L1089" s="3" t="s">
        <v>1495</v>
      </c>
      <c r="M1089" s="3"/>
      <c r="N1089" s="3"/>
      <c r="O1089" s="3"/>
      <c r="P1089" s="3"/>
      <c r="Q1089" s="3"/>
      <c r="R1089" s="3"/>
      <c r="S1089" s="3"/>
      <c r="T1089" s="3"/>
      <c r="U1089" s="3"/>
      <c r="V1089" s="3"/>
      <c r="W1089" s="3"/>
      <c r="X1089" s="3"/>
      <c r="Y1089" s="3"/>
      <c r="Z1089" s="3"/>
    </row>
    <row r="1090" spans="1:26" ht="45" x14ac:dyDescent="0.25">
      <c r="A1090" s="3" t="s">
        <v>1490</v>
      </c>
      <c r="B1090" s="3" t="s">
        <v>38</v>
      </c>
      <c r="C1090" s="3" t="s">
        <v>65</v>
      </c>
      <c r="D1090" s="15" t="s">
        <v>1569</v>
      </c>
      <c r="E1090" s="25"/>
      <c r="F1090" s="3" t="s">
        <v>1492</v>
      </c>
      <c r="G1090" s="3" t="s">
        <v>1494</v>
      </c>
      <c r="H1090" s="3"/>
      <c r="I1090" s="3"/>
      <c r="J1090" s="3"/>
      <c r="K1090" s="3" t="s">
        <v>1496</v>
      </c>
      <c r="L1090" s="3" t="s">
        <v>1495</v>
      </c>
      <c r="M1090" s="3"/>
      <c r="N1090" s="3"/>
      <c r="O1090" s="3"/>
      <c r="P1090" s="3"/>
      <c r="Q1090" s="3"/>
      <c r="R1090" s="3"/>
      <c r="S1090" s="3"/>
      <c r="T1090" s="3"/>
      <c r="U1090" s="3"/>
      <c r="V1090" s="3"/>
      <c r="W1090" s="3"/>
      <c r="X1090" s="3"/>
      <c r="Y1090" s="3"/>
      <c r="Z1090" s="3"/>
    </row>
    <row r="1091" spans="1:26" ht="30" x14ac:dyDescent="0.25">
      <c r="A1091" s="3" t="s">
        <v>1490</v>
      </c>
      <c r="B1091" s="3" t="s">
        <v>32</v>
      </c>
      <c r="C1091" s="3">
        <v>2.2000000000000002</v>
      </c>
      <c r="D1091" s="15" t="s">
        <v>1570</v>
      </c>
      <c r="E1091" s="3"/>
      <c r="F1091" s="3" t="s">
        <v>1492</v>
      </c>
      <c r="G1091" s="3" t="s">
        <v>1494</v>
      </c>
      <c r="H1091" s="3"/>
      <c r="I1091" s="3"/>
      <c r="J1091" s="3"/>
      <c r="K1091" s="3" t="s">
        <v>1496</v>
      </c>
      <c r="L1091" s="3" t="s">
        <v>1495</v>
      </c>
      <c r="M1091" s="3"/>
      <c r="N1091" s="3"/>
      <c r="O1091" s="3"/>
      <c r="P1091" s="3"/>
      <c r="Q1091" s="3"/>
      <c r="R1091" s="3"/>
      <c r="S1091" s="3"/>
      <c r="T1091" s="3"/>
      <c r="U1091" s="3"/>
      <c r="V1091" s="3"/>
      <c r="W1091" s="3"/>
      <c r="X1091" s="3"/>
      <c r="Y1091" s="3"/>
      <c r="Z1091" s="3"/>
    </row>
    <row r="1092" spans="1:26" ht="30" x14ac:dyDescent="0.25">
      <c r="A1092" s="3" t="s">
        <v>1490</v>
      </c>
      <c r="B1092" s="3" t="s">
        <v>38</v>
      </c>
      <c r="C1092" s="3" t="s">
        <v>71</v>
      </c>
      <c r="D1092" s="15" t="s">
        <v>1571</v>
      </c>
      <c r="E1092" s="25"/>
      <c r="F1092" s="3" t="s">
        <v>1492</v>
      </c>
      <c r="G1092" s="3" t="s">
        <v>1494</v>
      </c>
      <c r="H1092" s="3"/>
      <c r="I1092" s="3"/>
      <c r="J1092" s="3"/>
      <c r="K1092" s="3" t="s">
        <v>1496</v>
      </c>
      <c r="L1092" s="3" t="s">
        <v>1495</v>
      </c>
      <c r="M1092" s="3"/>
      <c r="N1092" s="3"/>
      <c r="O1092" s="3"/>
      <c r="P1092" s="3"/>
      <c r="Q1092" s="3"/>
      <c r="R1092" s="3"/>
      <c r="S1092" s="3"/>
      <c r="T1092" s="3"/>
      <c r="U1092" s="3"/>
      <c r="V1092" s="3"/>
      <c r="W1092" s="3"/>
      <c r="X1092" s="3"/>
      <c r="Y1092" s="3"/>
      <c r="Z1092" s="3"/>
    </row>
    <row r="1093" spans="1:26" ht="45" x14ac:dyDescent="0.25">
      <c r="A1093" s="3" t="s">
        <v>1490</v>
      </c>
      <c r="B1093" s="3" t="s">
        <v>38</v>
      </c>
      <c r="C1093" s="3" t="s">
        <v>72</v>
      </c>
      <c r="D1093" s="15" t="s">
        <v>1572</v>
      </c>
      <c r="E1093" s="25"/>
      <c r="F1093" s="3" t="s">
        <v>1492</v>
      </c>
      <c r="G1093" s="3" t="s">
        <v>1494</v>
      </c>
      <c r="H1093" s="3"/>
      <c r="I1093" s="3"/>
      <c r="J1093" s="3"/>
      <c r="K1093" s="3" t="s">
        <v>1496</v>
      </c>
      <c r="L1093" s="3" t="s">
        <v>1495</v>
      </c>
      <c r="M1093" s="3"/>
      <c r="N1093" s="3"/>
      <c r="O1093" s="3"/>
      <c r="P1093" s="3"/>
      <c r="Q1093" s="3"/>
      <c r="R1093" s="3"/>
      <c r="S1093" s="3"/>
      <c r="T1093" s="3"/>
      <c r="U1093" s="3"/>
      <c r="V1093" s="3"/>
      <c r="W1093" s="3"/>
      <c r="X1093" s="3"/>
      <c r="Y1093" s="3"/>
      <c r="Z1093" s="3"/>
    </row>
    <row r="1094" spans="1:26" ht="60" x14ac:dyDescent="0.25">
      <c r="A1094" s="3" t="s">
        <v>1490</v>
      </c>
      <c r="B1094" s="3" t="s">
        <v>38</v>
      </c>
      <c r="C1094" s="3" t="s">
        <v>73</v>
      </c>
      <c r="D1094" s="15" t="s">
        <v>1573</v>
      </c>
      <c r="E1094" s="25"/>
      <c r="F1094" s="3" t="s">
        <v>1492</v>
      </c>
      <c r="G1094" s="3" t="s">
        <v>1494</v>
      </c>
      <c r="H1094" s="3"/>
      <c r="I1094" s="3"/>
      <c r="J1094" s="3"/>
      <c r="K1094" s="3" t="s">
        <v>1496</v>
      </c>
      <c r="L1094" s="3" t="s">
        <v>1495</v>
      </c>
      <c r="M1094" s="3"/>
      <c r="N1094" s="3"/>
      <c r="O1094" s="3"/>
      <c r="P1094" s="3"/>
      <c r="Q1094" s="3"/>
      <c r="R1094" s="3"/>
      <c r="S1094" s="3"/>
      <c r="T1094" s="3"/>
      <c r="U1094" s="3"/>
      <c r="V1094" s="3"/>
      <c r="W1094" s="3"/>
      <c r="X1094" s="3"/>
      <c r="Y1094" s="3"/>
      <c r="Z1094" s="3"/>
    </row>
    <row r="1095" spans="1:26" ht="45" x14ac:dyDescent="0.25">
      <c r="A1095" s="3" t="s">
        <v>1490</v>
      </c>
      <c r="B1095" s="3" t="s">
        <v>32</v>
      </c>
      <c r="C1095" s="3">
        <v>2.2999999999999998</v>
      </c>
      <c r="D1095" s="15" t="s">
        <v>1574</v>
      </c>
      <c r="E1095" s="3"/>
      <c r="F1095" s="3" t="s">
        <v>1492</v>
      </c>
      <c r="G1095" s="3" t="s">
        <v>1494</v>
      </c>
      <c r="H1095" s="3"/>
      <c r="I1095" s="3"/>
      <c r="J1095" s="3"/>
      <c r="K1095" s="3" t="s">
        <v>1496</v>
      </c>
      <c r="L1095" s="3" t="s">
        <v>1495</v>
      </c>
      <c r="M1095" s="3"/>
      <c r="N1095" s="3"/>
      <c r="O1095" s="3"/>
      <c r="P1095" s="3"/>
      <c r="Q1095" s="3"/>
      <c r="R1095" s="3"/>
      <c r="S1095" s="3"/>
      <c r="T1095" s="3"/>
      <c r="U1095" s="3"/>
      <c r="V1095" s="3"/>
      <c r="W1095" s="3"/>
      <c r="X1095" s="3"/>
      <c r="Y1095" s="3"/>
      <c r="Z1095" s="3"/>
    </row>
    <row r="1096" spans="1:26" ht="45" x14ac:dyDescent="0.25">
      <c r="A1096" s="3" t="s">
        <v>1490</v>
      </c>
      <c r="B1096" s="3" t="s">
        <v>38</v>
      </c>
      <c r="C1096" s="3" t="s">
        <v>81</v>
      </c>
      <c r="D1096" s="15" t="s">
        <v>1575</v>
      </c>
      <c r="E1096" s="25"/>
      <c r="F1096" s="3" t="s">
        <v>1492</v>
      </c>
      <c r="G1096" s="3" t="s">
        <v>1494</v>
      </c>
      <c r="H1096" s="3"/>
      <c r="I1096" s="3"/>
      <c r="J1096" s="3"/>
      <c r="K1096" s="3" t="s">
        <v>1496</v>
      </c>
      <c r="L1096" s="3" t="s">
        <v>1495</v>
      </c>
      <c r="M1096" s="3"/>
      <c r="N1096" s="3"/>
      <c r="O1096" s="3"/>
      <c r="P1096" s="3"/>
      <c r="Q1096" s="3"/>
      <c r="R1096" s="3"/>
      <c r="S1096" s="3"/>
      <c r="T1096" s="3"/>
      <c r="U1096" s="3"/>
      <c r="V1096" s="3"/>
      <c r="W1096" s="3"/>
      <c r="X1096" s="3"/>
      <c r="Y1096" s="3"/>
      <c r="Z1096" s="3"/>
    </row>
    <row r="1097" spans="1:26" ht="30" x14ac:dyDescent="0.25">
      <c r="A1097" s="3" t="s">
        <v>1490</v>
      </c>
      <c r="B1097" s="3" t="s">
        <v>38</v>
      </c>
      <c r="C1097" s="3" t="s">
        <v>82</v>
      </c>
      <c r="D1097" s="15" t="s">
        <v>1576</v>
      </c>
      <c r="E1097" s="25"/>
      <c r="F1097" s="3" t="s">
        <v>1492</v>
      </c>
      <c r="G1097" s="3" t="s">
        <v>1494</v>
      </c>
      <c r="H1097" s="3"/>
      <c r="I1097" s="3"/>
      <c r="J1097" s="3"/>
      <c r="K1097" s="3" t="s">
        <v>1496</v>
      </c>
      <c r="L1097" s="3" t="s">
        <v>1495</v>
      </c>
      <c r="M1097" s="3"/>
      <c r="N1097" s="3"/>
      <c r="O1097" s="3"/>
      <c r="P1097" s="3"/>
      <c r="Q1097" s="3"/>
      <c r="R1097" s="3"/>
      <c r="S1097" s="3"/>
      <c r="T1097" s="3"/>
      <c r="U1097" s="3"/>
      <c r="V1097" s="3"/>
      <c r="W1097" s="3"/>
      <c r="X1097" s="3"/>
      <c r="Y1097" s="3"/>
      <c r="Z1097" s="3"/>
    </row>
    <row r="1098" spans="1:26" ht="30" x14ac:dyDescent="0.25">
      <c r="A1098" s="3" t="s">
        <v>1490</v>
      </c>
      <c r="B1098" s="3" t="s">
        <v>32</v>
      </c>
      <c r="C1098" s="3">
        <v>2.4</v>
      </c>
      <c r="D1098" s="15" t="s">
        <v>1577</v>
      </c>
      <c r="E1098" s="3"/>
      <c r="F1098" s="3" t="s">
        <v>1492</v>
      </c>
      <c r="G1098" s="3" t="s">
        <v>1494</v>
      </c>
      <c r="H1098" s="3"/>
      <c r="I1098" s="3"/>
      <c r="J1098" s="3"/>
      <c r="K1098" s="3" t="s">
        <v>1496</v>
      </c>
      <c r="L1098" s="3" t="s">
        <v>1495</v>
      </c>
      <c r="M1098" s="3"/>
      <c r="N1098" s="3"/>
      <c r="O1098" s="3"/>
      <c r="P1098" s="3"/>
      <c r="Q1098" s="3"/>
      <c r="R1098" s="3"/>
      <c r="S1098" s="3"/>
      <c r="T1098" s="3"/>
      <c r="U1098" s="3"/>
      <c r="V1098" s="3"/>
      <c r="W1098" s="3"/>
      <c r="X1098" s="3"/>
      <c r="Y1098" s="3"/>
      <c r="Z1098" s="3"/>
    </row>
    <row r="1099" spans="1:26" ht="30" x14ac:dyDescent="0.25">
      <c r="A1099" s="3" t="s">
        <v>1490</v>
      </c>
      <c r="B1099" s="3" t="s">
        <v>38</v>
      </c>
      <c r="C1099" s="3" t="s">
        <v>87</v>
      </c>
      <c r="D1099" s="15" t="s">
        <v>1578</v>
      </c>
      <c r="E1099" s="25"/>
      <c r="F1099" s="3" t="s">
        <v>1492</v>
      </c>
      <c r="G1099" s="3" t="s">
        <v>1494</v>
      </c>
      <c r="H1099" s="3"/>
      <c r="I1099" s="3"/>
      <c r="J1099" s="3"/>
      <c r="K1099" s="3" t="s">
        <v>1496</v>
      </c>
      <c r="L1099" s="3" t="s">
        <v>1495</v>
      </c>
      <c r="M1099" s="3"/>
      <c r="N1099" s="3"/>
      <c r="O1099" s="3"/>
      <c r="P1099" s="3"/>
      <c r="Q1099" s="3"/>
      <c r="R1099" s="3"/>
      <c r="S1099" s="3"/>
      <c r="T1099" s="3"/>
      <c r="U1099" s="3"/>
      <c r="V1099" s="3"/>
      <c r="W1099" s="3"/>
      <c r="X1099" s="3"/>
      <c r="Y1099" s="3"/>
      <c r="Z1099" s="3"/>
    </row>
    <row r="1100" spans="1:26" ht="30" x14ac:dyDescent="0.25">
      <c r="A1100" s="3" t="s">
        <v>1490</v>
      </c>
      <c r="B1100" s="3" t="s">
        <v>38</v>
      </c>
      <c r="C1100" s="3" t="s">
        <v>88</v>
      </c>
      <c r="D1100" s="15" t="s">
        <v>1579</v>
      </c>
      <c r="E1100" s="25"/>
      <c r="F1100" s="3" t="s">
        <v>1492</v>
      </c>
      <c r="G1100" s="3" t="s">
        <v>1494</v>
      </c>
      <c r="H1100" s="3"/>
      <c r="I1100" s="3"/>
      <c r="J1100" s="3"/>
      <c r="K1100" s="3" t="s">
        <v>1496</v>
      </c>
      <c r="L1100" s="3" t="s">
        <v>1495</v>
      </c>
      <c r="M1100" s="3"/>
      <c r="N1100" s="3"/>
      <c r="O1100" s="3"/>
      <c r="P1100" s="3"/>
      <c r="Q1100" s="3"/>
      <c r="R1100" s="3"/>
      <c r="S1100" s="3"/>
      <c r="T1100" s="3"/>
      <c r="U1100" s="3"/>
      <c r="V1100" s="3"/>
      <c r="W1100" s="3"/>
      <c r="X1100" s="3"/>
      <c r="Y1100" s="3"/>
      <c r="Z1100" s="3"/>
    </row>
    <row r="1101" spans="1:26" ht="30" x14ac:dyDescent="0.25">
      <c r="A1101" s="3" t="s">
        <v>1490</v>
      </c>
      <c r="B1101" s="3" t="s">
        <v>32</v>
      </c>
      <c r="C1101" s="3">
        <v>2.5</v>
      </c>
      <c r="D1101" s="15" t="s">
        <v>1580</v>
      </c>
      <c r="E1101" s="3"/>
      <c r="F1101" s="3" t="s">
        <v>1492</v>
      </c>
      <c r="G1101" s="3" t="s">
        <v>1494</v>
      </c>
      <c r="H1101" s="3"/>
      <c r="I1101" s="3"/>
      <c r="J1101" s="3"/>
      <c r="K1101" s="3" t="s">
        <v>1496</v>
      </c>
      <c r="L1101" s="3" t="s">
        <v>1495</v>
      </c>
      <c r="M1101" s="3"/>
      <c r="N1101" s="3"/>
      <c r="O1101" s="3"/>
      <c r="P1101" s="3"/>
      <c r="Q1101" s="3"/>
      <c r="R1101" s="3"/>
      <c r="S1101" s="3"/>
      <c r="T1101" s="3"/>
      <c r="U1101" s="3"/>
      <c r="V1101" s="3"/>
      <c r="W1101" s="3"/>
      <c r="X1101" s="3"/>
      <c r="Y1101" s="3"/>
      <c r="Z1101" s="3"/>
    </row>
    <row r="1102" spans="1:26" x14ac:dyDescent="0.25">
      <c r="A1102" s="3" t="s">
        <v>1490</v>
      </c>
      <c r="B1102" s="3" t="s">
        <v>38</v>
      </c>
      <c r="C1102" s="3" t="s">
        <v>90</v>
      </c>
      <c r="D1102" s="15" t="s">
        <v>1581</v>
      </c>
      <c r="E1102" s="25"/>
      <c r="F1102" s="3" t="s">
        <v>1492</v>
      </c>
      <c r="G1102" s="3" t="s">
        <v>1494</v>
      </c>
      <c r="H1102" s="3"/>
      <c r="I1102" s="3"/>
      <c r="J1102" s="3"/>
      <c r="K1102" s="3" t="s">
        <v>1496</v>
      </c>
      <c r="L1102" s="3" t="s">
        <v>1495</v>
      </c>
      <c r="M1102" s="3"/>
      <c r="N1102" s="3"/>
      <c r="O1102" s="3"/>
      <c r="P1102" s="3"/>
      <c r="Q1102" s="3"/>
      <c r="R1102" s="3"/>
      <c r="S1102" s="3"/>
      <c r="T1102" s="3"/>
      <c r="U1102" s="3"/>
      <c r="V1102" s="3"/>
      <c r="W1102" s="3"/>
      <c r="X1102" s="3"/>
      <c r="Y1102" s="3"/>
      <c r="Z1102" s="3"/>
    </row>
    <row r="1103" spans="1:26" ht="30" x14ac:dyDescent="0.25">
      <c r="A1103" s="3" t="s">
        <v>1490</v>
      </c>
      <c r="B1103" s="3" t="s">
        <v>38</v>
      </c>
      <c r="C1103" s="3" t="s">
        <v>93</v>
      </c>
      <c r="D1103" s="15" t="s">
        <v>1582</v>
      </c>
      <c r="E1103" s="25"/>
      <c r="F1103" s="3" t="s">
        <v>1492</v>
      </c>
      <c r="G1103" s="3" t="s">
        <v>1494</v>
      </c>
      <c r="H1103" s="3"/>
      <c r="I1103" s="3"/>
      <c r="J1103" s="3"/>
      <c r="K1103" s="3" t="s">
        <v>1496</v>
      </c>
      <c r="L1103" s="3" t="s">
        <v>1495</v>
      </c>
      <c r="M1103" s="3"/>
      <c r="N1103" s="3"/>
      <c r="O1103" s="3"/>
      <c r="P1103" s="3"/>
      <c r="Q1103" s="3"/>
      <c r="R1103" s="3"/>
      <c r="S1103" s="3"/>
      <c r="T1103" s="3"/>
      <c r="U1103" s="3"/>
      <c r="V1103" s="3"/>
      <c r="W1103" s="3"/>
      <c r="X1103" s="3"/>
      <c r="Y1103" s="3"/>
      <c r="Z1103" s="3"/>
    </row>
    <row r="1104" spans="1:26" ht="30" x14ac:dyDescent="0.25">
      <c r="A1104" s="3" t="s">
        <v>1490</v>
      </c>
      <c r="B1104" s="3" t="s">
        <v>38</v>
      </c>
      <c r="C1104" s="3" t="s">
        <v>262</v>
      </c>
      <c r="D1104" s="15" t="s">
        <v>1583</v>
      </c>
      <c r="E1104" s="25"/>
      <c r="F1104" s="3" t="s">
        <v>1492</v>
      </c>
      <c r="G1104" s="3" t="s">
        <v>1494</v>
      </c>
      <c r="H1104" s="3"/>
      <c r="I1104" s="3"/>
      <c r="J1104" s="3"/>
      <c r="K1104" s="3" t="s">
        <v>1496</v>
      </c>
      <c r="L1104" s="3" t="s">
        <v>1495</v>
      </c>
      <c r="M1104" s="3"/>
      <c r="N1104" s="3"/>
      <c r="O1104" s="3"/>
      <c r="P1104" s="3"/>
      <c r="Q1104" s="3"/>
      <c r="R1104" s="3"/>
      <c r="S1104" s="3"/>
      <c r="T1104" s="3"/>
      <c r="U1104" s="3"/>
      <c r="V1104" s="3"/>
      <c r="W1104" s="3"/>
      <c r="X1104" s="3"/>
      <c r="Y1104" s="3"/>
      <c r="Z1104" s="3"/>
    </row>
    <row r="1105" spans="1:26" ht="45" x14ac:dyDescent="0.25">
      <c r="A1105" s="3" t="s">
        <v>1490</v>
      </c>
      <c r="B1105" s="3" t="s">
        <v>32</v>
      </c>
      <c r="C1105" s="3">
        <v>2.6</v>
      </c>
      <c r="D1105" s="15" t="s">
        <v>1584</v>
      </c>
      <c r="E1105" s="3"/>
      <c r="F1105" s="3" t="s">
        <v>1492</v>
      </c>
      <c r="G1105" s="3" t="s">
        <v>1494</v>
      </c>
      <c r="H1105" s="3"/>
      <c r="I1105" s="3"/>
      <c r="J1105" s="3"/>
      <c r="K1105" s="3" t="s">
        <v>1496</v>
      </c>
      <c r="L1105" s="3" t="s">
        <v>1495</v>
      </c>
      <c r="M1105" s="3"/>
      <c r="N1105" s="3"/>
      <c r="O1105" s="3"/>
      <c r="P1105" s="3"/>
      <c r="Q1105" s="3"/>
      <c r="R1105" s="3"/>
      <c r="S1105" s="3"/>
      <c r="T1105" s="3"/>
      <c r="U1105" s="3"/>
      <c r="V1105" s="3"/>
      <c r="W1105" s="3"/>
      <c r="X1105" s="3"/>
      <c r="Y1105" s="3"/>
      <c r="Z1105" s="3"/>
    </row>
    <row r="1106" spans="1:26" ht="60" x14ac:dyDescent="0.25">
      <c r="A1106" s="3" t="s">
        <v>1490</v>
      </c>
      <c r="B1106" s="3" t="s">
        <v>38</v>
      </c>
      <c r="C1106" s="3" t="s">
        <v>98</v>
      </c>
      <c r="D1106" s="15" t="s">
        <v>1585</v>
      </c>
      <c r="E1106" s="25"/>
      <c r="F1106" s="3" t="s">
        <v>1492</v>
      </c>
      <c r="G1106" s="3" t="s">
        <v>1494</v>
      </c>
      <c r="H1106" s="3"/>
      <c r="I1106" s="3"/>
      <c r="J1106" s="3"/>
      <c r="K1106" s="3" t="s">
        <v>1496</v>
      </c>
      <c r="L1106" s="3" t="s">
        <v>1495</v>
      </c>
      <c r="M1106" s="3"/>
      <c r="N1106" s="3"/>
      <c r="O1106" s="3"/>
      <c r="P1106" s="3"/>
      <c r="Q1106" s="3"/>
      <c r="R1106" s="3"/>
      <c r="S1106" s="3"/>
      <c r="T1106" s="3"/>
      <c r="U1106" s="3"/>
      <c r="V1106" s="3"/>
      <c r="W1106" s="3"/>
      <c r="X1106" s="3"/>
      <c r="Y1106" s="3"/>
      <c r="Z1106" s="3"/>
    </row>
    <row r="1107" spans="1:26" ht="30" x14ac:dyDescent="0.25">
      <c r="A1107" s="3" t="s">
        <v>1490</v>
      </c>
      <c r="B1107" s="3" t="s">
        <v>38</v>
      </c>
      <c r="C1107" s="3" t="s">
        <v>99</v>
      </c>
      <c r="D1107" s="15" t="s">
        <v>1586</v>
      </c>
      <c r="E1107" s="25"/>
      <c r="F1107" s="3" t="s">
        <v>1492</v>
      </c>
      <c r="G1107" s="3" t="s">
        <v>1494</v>
      </c>
      <c r="H1107" s="3"/>
      <c r="I1107" s="3"/>
      <c r="J1107" s="3"/>
      <c r="K1107" s="3" t="s">
        <v>1496</v>
      </c>
      <c r="L1107" s="3" t="s">
        <v>1495</v>
      </c>
      <c r="M1107" s="3"/>
      <c r="N1107" s="3"/>
      <c r="O1107" s="3"/>
      <c r="P1107" s="3"/>
      <c r="Q1107" s="3"/>
      <c r="R1107" s="3"/>
      <c r="S1107" s="3"/>
      <c r="T1107" s="3"/>
      <c r="U1107" s="3"/>
      <c r="V1107" s="3"/>
      <c r="W1107" s="3"/>
      <c r="X1107" s="3"/>
      <c r="Y1107" s="3"/>
      <c r="Z1107" s="3"/>
    </row>
    <row r="1108" spans="1:26" ht="45" x14ac:dyDescent="0.25">
      <c r="A1108" s="3" t="s">
        <v>1490</v>
      </c>
      <c r="B1108" s="3" t="s">
        <v>38</v>
      </c>
      <c r="C1108" s="3" t="s">
        <v>100</v>
      </c>
      <c r="D1108" s="15" t="s">
        <v>1587</v>
      </c>
      <c r="E1108" s="25"/>
      <c r="F1108" s="3" t="s">
        <v>1492</v>
      </c>
      <c r="G1108" s="3" t="s">
        <v>1494</v>
      </c>
      <c r="H1108" s="3"/>
      <c r="I1108" s="3"/>
      <c r="J1108" s="3"/>
      <c r="K1108" s="3" t="s">
        <v>1496</v>
      </c>
      <c r="L1108" s="3" t="s">
        <v>1495</v>
      </c>
      <c r="M1108" s="3"/>
      <c r="N1108" s="3"/>
      <c r="O1108" s="3"/>
      <c r="P1108" s="3"/>
      <c r="Q1108" s="3"/>
      <c r="R1108" s="3"/>
      <c r="S1108" s="3"/>
      <c r="T1108" s="3"/>
      <c r="U1108" s="3"/>
      <c r="V1108" s="3"/>
      <c r="W1108" s="3"/>
      <c r="X1108" s="3"/>
      <c r="Y1108" s="3"/>
      <c r="Z1108" s="3"/>
    </row>
    <row r="1109" spans="1:26" ht="60" x14ac:dyDescent="0.25">
      <c r="A1109" s="3" t="s">
        <v>1490</v>
      </c>
      <c r="B1109" s="3" t="s">
        <v>38</v>
      </c>
      <c r="C1109" s="3" t="s">
        <v>274</v>
      </c>
      <c r="D1109" s="15" t="s">
        <v>1588</v>
      </c>
      <c r="E1109" s="25"/>
      <c r="F1109" s="3" t="s">
        <v>1492</v>
      </c>
      <c r="G1109" s="3" t="s">
        <v>1494</v>
      </c>
      <c r="H1109" s="3"/>
      <c r="I1109" s="3"/>
      <c r="J1109" s="3"/>
      <c r="K1109" s="3" t="s">
        <v>1496</v>
      </c>
      <c r="L1109" s="3" t="s">
        <v>1495</v>
      </c>
      <c r="M1109" s="3"/>
      <c r="N1109" s="3"/>
      <c r="O1109" s="3"/>
      <c r="P1109" s="3"/>
      <c r="Q1109" s="3"/>
      <c r="R1109" s="3"/>
      <c r="S1109" s="3"/>
      <c r="T1109" s="3"/>
      <c r="U1109" s="3"/>
      <c r="V1109" s="3"/>
      <c r="W1109" s="3"/>
      <c r="X1109" s="3"/>
      <c r="Y1109" s="3"/>
      <c r="Z1109" s="3"/>
    </row>
    <row r="1110" spans="1:26" ht="30" x14ac:dyDescent="0.25">
      <c r="A1110" s="3" t="s">
        <v>1490</v>
      </c>
      <c r="B1110" s="3" t="s">
        <v>32</v>
      </c>
      <c r="C1110" s="3">
        <v>2.7</v>
      </c>
      <c r="D1110" s="15" t="s">
        <v>1589</v>
      </c>
      <c r="E1110" s="3"/>
      <c r="F1110" s="3" t="s">
        <v>1492</v>
      </c>
      <c r="G1110" s="3" t="s">
        <v>1494</v>
      </c>
      <c r="H1110" s="3"/>
      <c r="I1110" s="3"/>
      <c r="J1110" s="3"/>
      <c r="K1110" s="3" t="s">
        <v>1496</v>
      </c>
      <c r="L1110" s="3" t="s">
        <v>1495</v>
      </c>
      <c r="M1110" s="3"/>
      <c r="N1110" s="3"/>
      <c r="O1110" s="3"/>
      <c r="P1110" s="3"/>
      <c r="Q1110" s="3"/>
      <c r="R1110" s="3"/>
      <c r="S1110" s="3"/>
      <c r="T1110" s="3"/>
      <c r="U1110" s="3"/>
      <c r="V1110" s="3"/>
      <c r="W1110" s="3"/>
      <c r="X1110" s="3"/>
      <c r="Y1110" s="3"/>
      <c r="Z1110" s="3"/>
    </row>
    <row r="1111" spans="1:26" ht="45" x14ac:dyDescent="0.25">
      <c r="A1111" s="3" t="s">
        <v>1490</v>
      </c>
      <c r="B1111" s="3" t="s">
        <v>38</v>
      </c>
      <c r="C1111" s="3" t="s">
        <v>281</v>
      </c>
      <c r="D1111" s="15" t="s">
        <v>1590</v>
      </c>
      <c r="E1111" s="3"/>
      <c r="F1111" s="3" t="s">
        <v>1492</v>
      </c>
      <c r="G1111" s="3" t="s">
        <v>1494</v>
      </c>
      <c r="H1111" s="3"/>
      <c r="I1111" s="3"/>
      <c r="J1111" s="3"/>
      <c r="K1111" s="3" t="s">
        <v>1496</v>
      </c>
      <c r="L1111" s="3" t="s">
        <v>1495</v>
      </c>
      <c r="M1111" s="3"/>
      <c r="N1111" s="3"/>
      <c r="O1111" s="3"/>
      <c r="P1111" s="3"/>
      <c r="Q1111" s="3"/>
      <c r="R1111" s="3"/>
      <c r="S1111" s="3"/>
      <c r="T1111" s="3"/>
      <c r="U1111" s="3"/>
      <c r="V1111" s="3"/>
      <c r="W1111" s="3"/>
      <c r="X1111" s="3"/>
      <c r="Y1111" s="3"/>
      <c r="Z1111" s="3"/>
    </row>
    <row r="1112" spans="1:26" ht="45" x14ac:dyDescent="0.25">
      <c r="A1112" s="3" t="s">
        <v>1490</v>
      </c>
      <c r="B1112" s="3" t="s">
        <v>38</v>
      </c>
      <c r="C1112" s="3" t="s">
        <v>282</v>
      </c>
      <c r="D1112" s="15" t="s">
        <v>1591</v>
      </c>
      <c r="E1112" s="3"/>
      <c r="F1112" s="3" t="s">
        <v>1492</v>
      </c>
      <c r="G1112" s="3" t="s">
        <v>1494</v>
      </c>
      <c r="H1112" s="3"/>
      <c r="I1112" s="3"/>
      <c r="J1112" s="3"/>
      <c r="K1112" s="3" t="s">
        <v>1496</v>
      </c>
      <c r="L1112" s="3" t="s">
        <v>1495</v>
      </c>
      <c r="M1112" s="3"/>
      <c r="N1112" s="3"/>
      <c r="O1112" s="3"/>
      <c r="P1112" s="3"/>
      <c r="Q1112" s="3"/>
      <c r="R1112" s="3"/>
      <c r="S1112" s="3"/>
      <c r="T1112" s="3"/>
      <c r="U1112" s="3"/>
      <c r="V1112" s="3"/>
      <c r="W1112" s="3"/>
      <c r="X1112" s="3"/>
      <c r="Y1112" s="3"/>
      <c r="Z1112" s="3"/>
    </row>
    <row r="1113" spans="1:26" ht="30" x14ac:dyDescent="0.25">
      <c r="A1113" s="3" t="s">
        <v>1490</v>
      </c>
      <c r="B1113" s="3" t="s">
        <v>32</v>
      </c>
      <c r="C1113" s="3">
        <v>2.8</v>
      </c>
      <c r="D1113" s="15" t="s">
        <v>1592</v>
      </c>
      <c r="E1113" s="3"/>
      <c r="F1113" s="3" t="s">
        <v>1492</v>
      </c>
      <c r="G1113" s="3" t="s">
        <v>1494</v>
      </c>
      <c r="H1113" s="3"/>
      <c r="I1113" s="3"/>
      <c r="J1113" s="3"/>
      <c r="K1113" s="3" t="s">
        <v>1496</v>
      </c>
      <c r="L1113" s="3" t="s">
        <v>1495</v>
      </c>
      <c r="M1113" s="3"/>
      <c r="N1113" s="3"/>
      <c r="O1113" s="3"/>
      <c r="P1113" s="3"/>
      <c r="Q1113" s="3"/>
      <c r="R1113" s="3"/>
      <c r="S1113" s="3"/>
      <c r="T1113" s="3"/>
      <c r="U1113" s="3"/>
      <c r="V1113" s="3"/>
      <c r="W1113" s="3"/>
      <c r="X1113" s="3"/>
      <c r="Y1113" s="3"/>
      <c r="Z1113" s="3"/>
    </row>
    <row r="1114" spans="1:26" ht="45" x14ac:dyDescent="0.25">
      <c r="A1114" s="3" t="s">
        <v>1490</v>
      </c>
      <c r="B1114" s="3" t="s">
        <v>38</v>
      </c>
      <c r="C1114" s="3" t="s">
        <v>293</v>
      </c>
      <c r="D1114" s="15" t="s">
        <v>1593</v>
      </c>
      <c r="E1114" s="3"/>
      <c r="F1114" s="3" t="s">
        <v>1492</v>
      </c>
      <c r="G1114" s="3" t="s">
        <v>1494</v>
      </c>
      <c r="H1114" s="3"/>
      <c r="I1114" s="3"/>
      <c r="J1114" s="3"/>
      <c r="K1114" s="3" t="s">
        <v>1496</v>
      </c>
      <c r="L1114" s="3" t="s">
        <v>1495</v>
      </c>
      <c r="M1114" s="3"/>
      <c r="N1114" s="3"/>
      <c r="O1114" s="3"/>
      <c r="P1114" s="3"/>
      <c r="Q1114" s="3"/>
      <c r="R1114" s="3"/>
      <c r="S1114" s="3"/>
      <c r="T1114" s="3"/>
      <c r="U1114" s="3"/>
      <c r="V1114" s="3"/>
      <c r="W1114" s="3"/>
      <c r="X1114" s="3"/>
      <c r="Y1114" s="3"/>
      <c r="Z1114" s="3"/>
    </row>
    <row r="1115" spans="1:26" ht="30" x14ac:dyDescent="0.25">
      <c r="A1115" s="3" t="s">
        <v>1490</v>
      </c>
      <c r="B1115" s="3" t="s">
        <v>38</v>
      </c>
      <c r="C1115" s="3" t="s">
        <v>294</v>
      </c>
      <c r="D1115" s="15" t="s">
        <v>1594</v>
      </c>
      <c r="E1115" s="3"/>
      <c r="F1115" s="3" t="s">
        <v>1492</v>
      </c>
      <c r="G1115" s="3" t="s">
        <v>1494</v>
      </c>
      <c r="H1115" s="3"/>
      <c r="I1115" s="3"/>
      <c r="J1115" s="3"/>
      <c r="K1115" s="3" t="s">
        <v>1496</v>
      </c>
      <c r="L1115" s="3" t="s">
        <v>1495</v>
      </c>
      <c r="M1115" s="3"/>
      <c r="N1115" s="3"/>
      <c r="O1115" s="3"/>
      <c r="P1115" s="3"/>
      <c r="Q1115" s="3"/>
      <c r="R1115" s="3"/>
      <c r="S1115" s="3"/>
      <c r="T1115" s="3"/>
      <c r="U1115" s="3"/>
      <c r="V1115" s="3"/>
      <c r="W1115" s="3"/>
      <c r="X1115" s="3"/>
      <c r="Y1115" s="3"/>
      <c r="Z1115" s="3"/>
    </row>
    <row r="1116" spans="1:26" ht="30" x14ac:dyDescent="0.25">
      <c r="A1116" s="3" t="s">
        <v>1490</v>
      </c>
      <c r="B1116" s="3" t="s">
        <v>32</v>
      </c>
      <c r="C1116" s="3">
        <v>2.9</v>
      </c>
      <c r="D1116" s="15" t="s">
        <v>1595</v>
      </c>
      <c r="E1116" s="3"/>
      <c r="F1116" s="3" t="s">
        <v>1492</v>
      </c>
      <c r="G1116" s="3" t="s">
        <v>1494</v>
      </c>
      <c r="H1116" s="3"/>
      <c r="I1116" s="3"/>
      <c r="J1116" s="3"/>
      <c r="K1116" s="3" t="s">
        <v>1496</v>
      </c>
      <c r="L1116" s="3" t="s">
        <v>1495</v>
      </c>
      <c r="M1116" s="3"/>
      <c r="N1116" s="3"/>
      <c r="O1116" s="3"/>
      <c r="P1116" s="3"/>
      <c r="Q1116" s="3"/>
      <c r="R1116" s="3"/>
      <c r="S1116" s="3"/>
      <c r="T1116" s="3"/>
      <c r="U1116" s="3"/>
      <c r="V1116" s="3"/>
      <c r="W1116" s="3"/>
      <c r="X1116" s="3"/>
      <c r="Y1116" s="3"/>
      <c r="Z1116" s="3"/>
    </row>
    <row r="1117" spans="1:26" ht="75" x14ac:dyDescent="0.25">
      <c r="A1117" s="3" t="s">
        <v>1490</v>
      </c>
      <c r="B1117" s="3" t="s">
        <v>38</v>
      </c>
      <c r="C1117" s="3" t="s">
        <v>305</v>
      </c>
      <c r="D1117" s="15" t="s">
        <v>1596</v>
      </c>
      <c r="E1117" s="3"/>
      <c r="F1117" s="3" t="s">
        <v>1492</v>
      </c>
      <c r="G1117" s="3" t="s">
        <v>1494</v>
      </c>
      <c r="H1117" s="3"/>
      <c r="I1117" s="3"/>
      <c r="J1117" s="3"/>
      <c r="K1117" s="3" t="s">
        <v>1496</v>
      </c>
      <c r="L1117" s="3" t="s">
        <v>1495</v>
      </c>
      <c r="M1117" s="3"/>
      <c r="N1117" s="3"/>
      <c r="O1117" s="3"/>
      <c r="P1117" s="3"/>
      <c r="Q1117" s="3"/>
      <c r="R1117" s="3"/>
      <c r="S1117" s="3"/>
      <c r="T1117" s="3"/>
      <c r="U1117" s="3"/>
      <c r="V1117" s="3"/>
      <c r="W1117" s="3"/>
      <c r="X1117" s="3"/>
      <c r="Y1117" s="3"/>
      <c r="Z1117" s="3"/>
    </row>
    <row r="1118" spans="1:26" ht="45" x14ac:dyDescent="0.25">
      <c r="A1118" s="3" t="s">
        <v>1490</v>
      </c>
      <c r="B1118" s="3" t="s">
        <v>38</v>
      </c>
      <c r="C1118" s="3" t="s">
        <v>306</v>
      </c>
      <c r="D1118" s="15" t="s">
        <v>1597</v>
      </c>
      <c r="E1118" s="3"/>
      <c r="F1118" s="3" t="s">
        <v>1492</v>
      </c>
      <c r="G1118" s="3" t="s">
        <v>1494</v>
      </c>
      <c r="H1118" s="3"/>
      <c r="I1118" s="3"/>
      <c r="J1118" s="3"/>
      <c r="K1118" s="3" t="s">
        <v>1496</v>
      </c>
      <c r="L1118" s="3" t="s">
        <v>1495</v>
      </c>
      <c r="M1118" s="3"/>
      <c r="N1118" s="3"/>
      <c r="O1118" s="3"/>
      <c r="P1118" s="3"/>
      <c r="Q1118" s="3"/>
      <c r="R1118" s="3"/>
      <c r="S1118" s="3"/>
      <c r="T1118" s="3"/>
      <c r="U1118" s="3"/>
      <c r="V1118" s="3"/>
      <c r="W1118" s="3"/>
      <c r="X1118" s="3"/>
      <c r="Y1118" s="3"/>
      <c r="Z1118" s="3"/>
    </row>
    <row r="1119" spans="1:26" ht="30" x14ac:dyDescent="0.25">
      <c r="A1119" s="3" t="s">
        <v>1490</v>
      </c>
      <c r="B1119" s="3" t="s">
        <v>38</v>
      </c>
      <c r="C1119" s="3" t="s">
        <v>307</v>
      </c>
      <c r="D1119" s="15" t="s">
        <v>1598</v>
      </c>
      <c r="E1119" s="3"/>
      <c r="F1119" s="3" t="s">
        <v>1492</v>
      </c>
      <c r="G1119" s="3" t="s">
        <v>1494</v>
      </c>
      <c r="H1119" s="3"/>
      <c r="I1119" s="3"/>
      <c r="J1119" s="3"/>
      <c r="K1119" s="3" t="s">
        <v>1496</v>
      </c>
      <c r="L1119" s="3" t="s">
        <v>1495</v>
      </c>
      <c r="M1119" s="3"/>
      <c r="N1119" s="3"/>
      <c r="O1119" s="3"/>
      <c r="P1119" s="3"/>
      <c r="Q1119" s="3"/>
      <c r="R1119" s="3"/>
      <c r="S1119" s="3"/>
      <c r="T1119" s="3"/>
      <c r="U1119" s="3"/>
      <c r="V1119" s="3"/>
      <c r="W1119" s="3"/>
      <c r="X1119" s="3"/>
      <c r="Y1119" s="3"/>
      <c r="Z1119" s="3"/>
    </row>
    <row r="1120" spans="1:26" x14ac:dyDescent="0.25">
      <c r="A1120" s="3" t="s">
        <v>1490</v>
      </c>
      <c r="B1120" s="3" t="s">
        <v>32</v>
      </c>
      <c r="C1120" s="12" t="s">
        <v>316</v>
      </c>
      <c r="D1120" s="15" t="s">
        <v>1599</v>
      </c>
      <c r="E1120" s="25"/>
      <c r="F1120" s="3" t="s">
        <v>1492</v>
      </c>
      <c r="G1120" s="3" t="s">
        <v>1494</v>
      </c>
      <c r="H1120" s="3"/>
      <c r="I1120" s="3"/>
      <c r="J1120" s="3"/>
      <c r="K1120" s="3" t="s">
        <v>1496</v>
      </c>
      <c r="L1120" s="3" t="s">
        <v>1495</v>
      </c>
      <c r="M1120" s="3"/>
      <c r="N1120" s="3"/>
      <c r="O1120" s="3"/>
      <c r="P1120" s="3"/>
      <c r="Q1120" s="3"/>
      <c r="R1120" s="3"/>
      <c r="S1120" s="3"/>
      <c r="T1120" s="3"/>
      <c r="U1120" s="3"/>
      <c r="V1120" s="3"/>
      <c r="W1120" s="3"/>
      <c r="X1120" s="3"/>
      <c r="Y1120" s="3"/>
      <c r="Z1120" s="3"/>
    </row>
    <row r="1121" spans="1:26" ht="45" x14ac:dyDescent="0.25">
      <c r="A1121" s="3" t="s">
        <v>1490</v>
      </c>
      <c r="B1121" s="3" t="s">
        <v>38</v>
      </c>
      <c r="C1121" s="3" t="s">
        <v>317</v>
      </c>
      <c r="D1121" s="15" t="s">
        <v>1600</v>
      </c>
      <c r="E1121" s="25"/>
      <c r="F1121" s="3" t="s">
        <v>1492</v>
      </c>
      <c r="G1121" s="3" t="s">
        <v>1494</v>
      </c>
      <c r="H1121" s="3"/>
      <c r="I1121" s="3"/>
      <c r="J1121" s="3"/>
      <c r="K1121" s="3" t="s">
        <v>1496</v>
      </c>
      <c r="L1121" s="3" t="s">
        <v>1495</v>
      </c>
      <c r="M1121" s="3"/>
      <c r="N1121" s="3"/>
      <c r="O1121" s="3"/>
      <c r="P1121" s="3"/>
      <c r="Q1121" s="3"/>
      <c r="R1121" s="3"/>
      <c r="S1121" s="3"/>
      <c r="T1121" s="3"/>
      <c r="U1121" s="3"/>
      <c r="V1121" s="3"/>
      <c r="W1121" s="3"/>
      <c r="X1121" s="3"/>
      <c r="Y1121" s="3"/>
      <c r="Z1121" s="3"/>
    </row>
    <row r="1122" spans="1:26" ht="60" x14ac:dyDescent="0.25">
      <c r="A1122" s="3" t="s">
        <v>1490</v>
      </c>
      <c r="B1122" s="3" t="s">
        <v>38</v>
      </c>
      <c r="C1122" s="3" t="s">
        <v>318</v>
      </c>
      <c r="D1122" s="15" t="s">
        <v>1601</v>
      </c>
      <c r="E1122" s="25"/>
      <c r="F1122" s="3" t="s">
        <v>1492</v>
      </c>
      <c r="G1122" s="3" t="s">
        <v>1494</v>
      </c>
      <c r="H1122" s="3"/>
      <c r="I1122" s="3"/>
      <c r="J1122" s="3"/>
      <c r="K1122" s="3" t="s">
        <v>1496</v>
      </c>
      <c r="L1122" s="3" t="s">
        <v>1495</v>
      </c>
      <c r="M1122" s="3"/>
      <c r="N1122" s="3"/>
      <c r="O1122" s="3"/>
      <c r="P1122" s="3"/>
      <c r="Q1122" s="3"/>
      <c r="R1122" s="3"/>
      <c r="S1122" s="3"/>
      <c r="T1122" s="3"/>
      <c r="U1122" s="3"/>
      <c r="V1122" s="3"/>
      <c r="W1122" s="3"/>
      <c r="X1122" s="3"/>
      <c r="Y1122" s="3"/>
      <c r="Z1122" s="3"/>
    </row>
    <row r="1123" spans="1:26" ht="45" x14ac:dyDescent="0.25">
      <c r="A1123" s="3" t="s">
        <v>1490</v>
      </c>
      <c r="B1123" s="3" t="s">
        <v>38</v>
      </c>
      <c r="C1123" s="3" t="s">
        <v>319</v>
      </c>
      <c r="D1123" s="15" t="s">
        <v>1602</v>
      </c>
      <c r="E1123" s="25"/>
      <c r="F1123" s="3" t="s">
        <v>1492</v>
      </c>
      <c r="G1123" s="3" t="s">
        <v>1494</v>
      </c>
      <c r="H1123" s="3"/>
      <c r="I1123" s="3"/>
      <c r="J1123" s="3"/>
      <c r="K1123" s="3" t="s">
        <v>1496</v>
      </c>
      <c r="L1123" s="3" t="s">
        <v>1495</v>
      </c>
      <c r="M1123" s="3"/>
      <c r="N1123" s="3"/>
      <c r="O1123" s="3"/>
      <c r="P1123" s="3"/>
      <c r="Q1123" s="3"/>
      <c r="R1123" s="3"/>
      <c r="S1123" s="3"/>
      <c r="T1123" s="3"/>
      <c r="U1123" s="3"/>
      <c r="V1123" s="3"/>
      <c r="W1123" s="3"/>
      <c r="X1123" s="3"/>
      <c r="Y1123" s="3"/>
      <c r="Z1123" s="3"/>
    </row>
    <row r="1124" spans="1:26" ht="30" x14ac:dyDescent="0.25">
      <c r="A1124" s="3" t="s">
        <v>1490</v>
      </c>
      <c r="B1124" s="3" t="s">
        <v>32</v>
      </c>
      <c r="C1124" s="3">
        <v>2.11</v>
      </c>
      <c r="D1124" s="15" t="s">
        <v>1603</v>
      </c>
      <c r="E1124" s="3"/>
      <c r="F1124" s="3" t="s">
        <v>1492</v>
      </c>
      <c r="G1124" s="3" t="s">
        <v>1494</v>
      </c>
      <c r="H1124" s="3"/>
      <c r="I1124" s="3"/>
      <c r="J1124" s="3"/>
      <c r="K1124" s="3" t="s">
        <v>1496</v>
      </c>
      <c r="L1124" s="3" t="s">
        <v>1495</v>
      </c>
      <c r="M1124" s="3"/>
      <c r="N1124" s="3"/>
      <c r="O1124" s="3"/>
      <c r="P1124" s="3"/>
      <c r="Q1124" s="3"/>
      <c r="R1124" s="3"/>
      <c r="S1124" s="3"/>
      <c r="T1124" s="3"/>
      <c r="U1124" s="3"/>
      <c r="V1124" s="3"/>
      <c r="W1124" s="3"/>
      <c r="X1124" s="3"/>
      <c r="Y1124" s="3"/>
      <c r="Z1124" s="3"/>
    </row>
    <row r="1125" spans="1:26" ht="45" x14ac:dyDescent="0.25">
      <c r="A1125" s="3" t="s">
        <v>1490</v>
      </c>
      <c r="B1125" s="3" t="s">
        <v>38</v>
      </c>
      <c r="C1125" s="3" t="s">
        <v>1604</v>
      </c>
      <c r="D1125" s="15" t="s">
        <v>1605</v>
      </c>
      <c r="E1125" s="25"/>
      <c r="F1125" s="3" t="s">
        <v>1492</v>
      </c>
      <c r="G1125" s="3" t="s">
        <v>1494</v>
      </c>
      <c r="H1125" s="3"/>
      <c r="I1125" s="3"/>
      <c r="J1125" s="3"/>
      <c r="K1125" s="3" t="s">
        <v>1496</v>
      </c>
      <c r="L1125" s="3" t="s">
        <v>1495</v>
      </c>
      <c r="M1125" s="3"/>
      <c r="N1125" s="3"/>
      <c r="O1125" s="3"/>
      <c r="P1125" s="3"/>
      <c r="Q1125" s="3"/>
      <c r="R1125" s="3"/>
      <c r="S1125" s="3"/>
      <c r="T1125" s="3"/>
      <c r="U1125" s="3"/>
      <c r="V1125" s="3"/>
      <c r="W1125" s="3"/>
      <c r="X1125" s="3"/>
      <c r="Y1125" s="3"/>
      <c r="Z1125" s="3"/>
    </row>
    <row r="1126" spans="1:26" ht="45" x14ac:dyDescent="0.25">
      <c r="A1126" s="3" t="s">
        <v>1490</v>
      </c>
      <c r="B1126" s="3" t="s">
        <v>38</v>
      </c>
      <c r="C1126" s="3" t="s">
        <v>1606</v>
      </c>
      <c r="D1126" s="15" t="s">
        <v>1607</v>
      </c>
      <c r="E1126" s="25"/>
      <c r="F1126" s="3" t="s">
        <v>1492</v>
      </c>
      <c r="G1126" s="3" t="s">
        <v>1494</v>
      </c>
      <c r="H1126" s="3"/>
      <c r="I1126" s="3"/>
      <c r="J1126" s="3"/>
      <c r="K1126" s="3" t="s">
        <v>1496</v>
      </c>
      <c r="L1126" s="3" t="s">
        <v>1495</v>
      </c>
      <c r="M1126" s="3"/>
      <c r="N1126" s="3"/>
      <c r="O1126" s="3"/>
      <c r="P1126" s="3"/>
      <c r="Q1126" s="3"/>
      <c r="R1126" s="3"/>
      <c r="S1126" s="3"/>
      <c r="T1126" s="3"/>
      <c r="U1126" s="3"/>
      <c r="V1126" s="3"/>
      <c r="W1126" s="3"/>
      <c r="X1126" s="3"/>
      <c r="Y1126" s="3"/>
      <c r="Z1126" s="3"/>
    </row>
    <row r="1127" spans="1:26" ht="30" x14ac:dyDescent="0.25">
      <c r="A1127" s="3" t="s">
        <v>1490</v>
      </c>
      <c r="B1127" s="3" t="s">
        <v>38</v>
      </c>
      <c r="C1127" s="3" t="s">
        <v>1608</v>
      </c>
      <c r="D1127" s="15" t="s">
        <v>1609</v>
      </c>
      <c r="E1127" s="25"/>
      <c r="F1127" s="3" t="s">
        <v>1492</v>
      </c>
      <c r="G1127" s="3" t="s">
        <v>1494</v>
      </c>
      <c r="H1127" s="3"/>
      <c r="I1127" s="3"/>
      <c r="J1127" s="3"/>
      <c r="K1127" s="3" t="s">
        <v>1496</v>
      </c>
      <c r="L1127" s="3" t="s">
        <v>1495</v>
      </c>
      <c r="M1127" s="3"/>
      <c r="N1127" s="3"/>
      <c r="O1127" s="3"/>
      <c r="P1127" s="3"/>
      <c r="Q1127" s="3"/>
      <c r="R1127" s="3"/>
      <c r="S1127" s="3"/>
      <c r="T1127" s="3"/>
      <c r="U1127" s="3"/>
      <c r="V1127" s="3"/>
      <c r="W1127" s="3"/>
      <c r="X1127" s="3"/>
      <c r="Y1127" s="3"/>
      <c r="Z1127" s="3"/>
    </row>
    <row r="1128" spans="1:26" ht="30" x14ac:dyDescent="0.25">
      <c r="A1128" s="3" t="s">
        <v>1490</v>
      </c>
      <c r="B1128" s="3" t="s">
        <v>32</v>
      </c>
      <c r="C1128" s="3">
        <v>2.12</v>
      </c>
      <c r="D1128" s="15" t="s">
        <v>1610</v>
      </c>
      <c r="E1128" s="3"/>
      <c r="F1128" s="3" t="s">
        <v>1492</v>
      </c>
      <c r="G1128" s="3" t="s">
        <v>1494</v>
      </c>
      <c r="H1128" s="3"/>
      <c r="I1128" s="3"/>
      <c r="J1128" s="3"/>
      <c r="K1128" s="3" t="s">
        <v>1496</v>
      </c>
      <c r="L1128" s="3" t="s">
        <v>1495</v>
      </c>
      <c r="M1128" s="3"/>
      <c r="N1128" s="3"/>
      <c r="O1128" s="3"/>
      <c r="P1128" s="3"/>
      <c r="Q1128" s="3"/>
      <c r="R1128" s="3"/>
      <c r="S1128" s="3"/>
      <c r="T1128" s="3"/>
      <c r="U1128" s="3"/>
      <c r="V1128" s="3"/>
      <c r="W1128" s="3"/>
      <c r="X1128" s="3"/>
      <c r="Y1128" s="3"/>
      <c r="Z1128" s="3"/>
    </row>
    <row r="1129" spans="1:26" ht="60" x14ac:dyDescent="0.25">
      <c r="A1129" s="3" t="s">
        <v>1490</v>
      </c>
      <c r="B1129" s="3" t="s">
        <v>38</v>
      </c>
      <c r="C1129" s="3" t="s">
        <v>1611</v>
      </c>
      <c r="D1129" s="15" t="s">
        <v>1612</v>
      </c>
      <c r="E1129" s="25"/>
      <c r="F1129" s="3" t="s">
        <v>1492</v>
      </c>
      <c r="G1129" s="3" t="s">
        <v>1494</v>
      </c>
      <c r="H1129" s="3"/>
      <c r="I1129" s="3"/>
      <c r="J1129" s="3"/>
      <c r="K1129" s="3" t="s">
        <v>1496</v>
      </c>
      <c r="L1129" s="3" t="s">
        <v>1495</v>
      </c>
      <c r="M1129" s="3"/>
      <c r="N1129" s="3"/>
      <c r="O1129" s="3"/>
      <c r="P1129" s="3"/>
      <c r="Q1129" s="3"/>
      <c r="R1129" s="3"/>
      <c r="S1129" s="3"/>
      <c r="T1129" s="3"/>
      <c r="U1129" s="3"/>
      <c r="V1129" s="3"/>
      <c r="W1129" s="3"/>
      <c r="X1129" s="3"/>
      <c r="Y1129" s="3"/>
      <c r="Z1129" s="3"/>
    </row>
    <row r="1130" spans="1:26" ht="30" x14ac:dyDescent="0.25">
      <c r="A1130" s="3" t="s">
        <v>1490</v>
      </c>
      <c r="B1130" s="3" t="s">
        <v>38</v>
      </c>
      <c r="C1130" s="3" t="s">
        <v>1613</v>
      </c>
      <c r="D1130" s="15" t="s">
        <v>1614</v>
      </c>
      <c r="E1130" s="25"/>
      <c r="F1130" s="3" t="s">
        <v>1492</v>
      </c>
      <c r="G1130" s="3" t="s">
        <v>1494</v>
      </c>
      <c r="H1130" s="3"/>
      <c r="I1130" s="3"/>
      <c r="J1130" s="3"/>
      <c r="K1130" s="3" t="s">
        <v>1496</v>
      </c>
      <c r="L1130" s="3" t="s">
        <v>1495</v>
      </c>
      <c r="M1130" s="3"/>
      <c r="N1130" s="3"/>
      <c r="O1130" s="3"/>
      <c r="P1130" s="3"/>
      <c r="Q1130" s="3"/>
      <c r="R1130" s="3"/>
      <c r="S1130" s="3"/>
      <c r="T1130" s="3"/>
      <c r="U1130" s="3"/>
      <c r="V1130" s="3"/>
      <c r="W1130" s="3"/>
      <c r="X1130" s="3"/>
      <c r="Y1130" s="3"/>
      <c r="Z1130" s="3"/>
    </row>
    <row r="1131" spans="1:26" ht="30" x14ac:dyDescent="0.25">
      <c r="A1131" s="3" t="s">
        <v>1490</v>
      </c>
      <c r="B1131" s="3" t="s">
        <v>38</v>
      </c>
      <c r="C1131" s="3" t="s">
        <v>1615</v>
      </c>
      <c r="D1131" s="15" t="s">
        <v>1616</v>
      </c>
      <c r="E1131" s="25"/>
      <c r="F1131" s="3" t="s">
        <v>1492</v>
      </c>
      <c r="G1131" s="3" t="s">
        <v>1494</v>
      </c>
      <c r="H1131" s="3"/>
      <c r="I1131" s="3"/>
      <c r="J1131" s="3"/>
      <c r="K1131" s="3" t="s">
        <v>1496</v>
      </c>
      <c r="L1131" s="3" t="s">
        <v>1495</v>
      </c>
      <c r="M1131" s="3"/>
      <c r="N1131" s="3"/>
      <c r="O1131" s="3"/>
      <c r="P1131" s="3"/>
      <c r="Q1131" s="3"/>
      <c r="R1131" s="3"/>
      <c r="S1131" s="3"/>
      <c r="T1131" s="3"/>
      <c r="U1131" s="3"/>
      <c r="V1131" s="3"/>
      <c r="W1131" s="3"/>
      <c r="X1131" s="3"/>
      <c r="Y1131" s="3"/>
      <c r="Z1131" s="3"/>
    </row>
    <row r="1132" spans="1:26" hidden="1" x14ac:dyDescent="0.25">
      <c r="A1132" s="3" t="s">
        <v>1490</v>
      </c>
      <c r="B1132" s="3" t="s">
        <v>149</v>
      </c>
      <c r="C1132" s="3">
        <v>2</v>
      </c>
      <c r="D1132" s="15" t="s">
        <v>1617</v>
      </c>
      <c r="E1132" s="3"/>
      <c r="F1132" s="3" t="s">
        <v>1492</v>
      </c>
      <c r="G1132" s="3" t="s">
        <v>1494</v>
      </c>
      <c r="H1132" s="3"/>
      <c r="I1132" s="3"/>
      <c r="J1132" s="3"/>
      <c r="K1132" s="3" t="s">
        <v>1496</v>
      </c>
      <c r="L1132" s="3" t="s">
        <v>1495</v>
      </c>
      <c r="M1132" s="3"/>
      <c r="N1132" s="3"/>
      <c r="O1132" s="3"/>
      <c r="P1132" s="3"/>
      <c r="Q1132" s="3"/>
      <c r="R1132" s="3"/>
      <c r="S1132" s="3"/>
      <c r="T1132" s="3"/>
      <c r="U1132" s="3"/>
      <c r="V1132" s="3" t="s">
        <v>1564</v>
      </c>
      <c r="W1132" s="3"/>
      <c r="X1132" s="3"/>
      <c r="Y1132" s="3"/>
      <c r="Z1132" s="3"/>
    </row>
    <row r="1133" spans="1:26" hidden="1" x14ac:dyDescent="0.25">
      <c r="A1133" s="3" t="s">
        <v>1490</v>
      </c>
      <c r="B1133" s="3" t="s">
        <v>149</v>
      </c>
      <c r="C1133" s="3">
        <v>2</v>
      </c>
      <c r="D1133" s="15" t="s">
        <v>1618</v>
      </c>
      <c r="E1133" s="3"/>
      <c r="F1133" s="3" t="s">
        <v>1492</v>
      </c>
      <c r="G1133" s="3" t="s">
        <v>1494</v>
      </c>
      <c r="H1133" s="3"/>
      <c r="I1133" s="3"/>
      <c r="J1133" s="3"/>
      <c r="K1133" s="3" t="s">
        <v>1496</v>
      </c>
      <c r="L1133" s="3" t="s">
        <v>1495</v>
      </c>
      <c r="M1133" s="3"/>
      <c r="N1133" s="3"/>
      <c r="O1133" s="3"/>
      <c r="P1133" s="3"/>
      <c r="Q1133" s="3"/>
      <c r="R1133" s="3"/>
      <c r="S1133" s="3"/>
      <c r="T1133" s="3"/>
      <c r="U1133" s="3"/>
      <c r="V1133" s="3" t="s">
        <v>1564</v>
      </c>
      <c r="W1133" s="3"/>
      <c r="X1133" s="3"/>
      <c r="Y1133" s="3"/>
      <c r="Z1133" s="3"/>
    </row>
    <row r="1134" spans="1:26" hidden="1" x14ac:dyDescent="0.25">
      <c r="A1134" s="3" t="s">
        <v>1490</v>
      </c>
      <c r="B1134" s="3" t="s">
        <v>149</v>
      </c>
      <c r="C1134" s="3">
        <v>2</v>
      </c>
      <c r="D1134" s="15" t="s">
        <v>1619</v>
      </c>
      <c r="E1134" s="3"/>
      <c r="F1134" s="3" t="s">
        <v>1492</v>
      </c>
      <c r="G1134" s="3" t="s">
        <v>1494</v>
      </c>
      <c r="H1134" s="3"/>
      <c r="I1134" s="3"/>
      <c r="J1134" s="3"/>
      <c r="K1134" s="3" t="s">
        <v>1496</v>
      </c>
      <c r="L1134" s="3" t="s">
        <v>1495</v>
      </c>
      <c r="M1134" s="3"/>
      <c r="N1134" s="3"/>
      <c r="O1134" s="3"/>
      <c r="P1134" s="3"/>
      <c r="Q1134" s="3"/>
      <c r="R1134" s="3"/>
      <c r="S1134" s="3"/>
      <c r="T1134" s="3"/>
      <c r="U1134" s="3"/>
      <c r="V1134" s="3" t="s">
        <v>1620</v>
      </c>
      <c r="W1134" s="3"/>
      <c r="X1134" s="3"/>
      <c r="Y1134" s="3"/>
      <c r="Z1134" s="3"/>
    </row>
    <row r="1135" spans="1:26" ht="30" x14ac:dyDescent="0.25">
      <c r="A1135" s="3" t="s">
        <v>1490</v>
      </c>
      <c r="B1135" s="3" t="s">
        <v>23</v>
      </c>
      <c r="C1135" s="3">
        <v>3</v>
      </c>
      <c r="D1135" s="15" t="s">
        <v>1621</v>
      </c>
      <c r="E1135" s="3"/>
      <c r="F1135" s="3" t="s">
        <v>1622</v>
      </c>
      <c r="G1135" s="3"/>
      <c r="H1135" s="3"/>
      <c r="I1135" s="3"/>
      <c r="J1135" s="3"/>
      <c r="K1135" s="3" t="s">
        <v>1495</v>
      </c>
      <c r="L1135" s="3"/>
      <c r="M1135" s="3"/>
      <c r="N1135" s="3"/>
      <c r="O1135" s="3"/>
      <c r="P1135" s="3"/>
      <c r="Q1135" s="3"/>
      <c r="R1135" s="3"/>
      <c r="S1135" s="3"/>
      <c r="T1135" s="3"/>
      <c r="U1135" s="3"/>
      <c r="V1135" s="3"/>
      <c r="W1135" s="3"/>
      <c r="X1135" s="3"/>
      <c r="Y1135" s="3"/>
      <c r="Z1135" s="3"/>
    </row>
    <row r="1136" spans="1:26" ht="30" x14ac:dyDescent="0.25">
      <c r="A1136" s="3" t="s">
        <v>1490</v>
      </c>
      <c r="B1136" s="3" t="s">
        <v>32</v>
      </c>
      <c r="C1136" s="3">
        <v>3.1</v>
      </c>
      <c r="D1136" s="15" t="s">
        <v>1623</v>
      </c>
      <c r="E1136" s="3"/>
      <c r="F1136" s="3" t="s">
        <v>1622</v>
      </c>
      <c r="G1136" s="3"/>
      <c r="H1136" s="3"/>
      <c r="I1136" s="3"/>
      <c r="J1136" s="3"/>
      <c r="K1136" s="3" t="s">
        <v>1495</v>
      </c>
      <c r="L1136" s="3"/>
      <c r="M1136" s="3"/>
      <c r="N1136" s="3"/>
      <c r="O1136" s="3"/>
      <c r="P1136" s="3"/>
      <c r="Q1136" s="3"/>
      <c r="R1136" s="3"/>
      <c r="S1136" s="3"/>
      <c r="T1136" s="3"/>
      <c r="U1136" s="3"/>
      <c r="V1136" s="3"/>
      <c r="W1136" s="3"/>
      <c r="X1136" s="3"/>
      <c r="Y1136" s="3"/>
      <c r="Z1136" s="3"/>
    </row>
    <row r="1137" spans="1:26" ht="45" x14ac:dyDescent="0.25">
      <c r="A1137" s="3" t="s">
        <v>1490</v>
      </c>
      <c r="B1137" s="3" t="s">
        <v>38</v>
      </c>
      <c r="C1137" s="3" t="s">
        <v>106</v>
      </c>
      <c r="D1137" s="15" t="s">
        <v>1624</v>
      </c>
      <c r="E1137" s="3"/>
      <c r="F1137" s="3" t="s">
        <v>1622</v>
      </c>
      <c r="G1137" s="3"/>
      <c r="H1137" s="3"/>
      <c r="I1137" s="3"/>
      <c r="J1137" s="3"/>
      <c r="K1137" s="3" t="s">
        <v>1495</v>
      </c>
      <c r="L1137" s="3"/>
      <c r="M1137" s="3"/>
      <c r="N1137" s="3"/>
      <c r="O1137" s="3"/>
      <c r="P1137" s="3"/>
      <c r="Q1137" s="3"/>
      <c r="R1137" s="3"/>
      <c r="S1137" s="3"/>
      <c r="T1137" s="3"/>
      <c r="U1137" s="3"/>
      <c r="V1137" s="3"/>
      <c r="W1137" s="3"/>
      <c r="X1137" s="3"/>
      <c r="Y1137" s="3"/>
      <c r="Z1137" s="3"/>
    </row>
    <row r="1138" spans="1:26" ht="60" x14ac:dyDescent="0.25">
      <c r="A1138" s="3" t="s">
        <v>1490</v>
      </c>
      <c r="B1138" s="3" t="s">
        <v>38</v>
      </c>
      <c r="C1138" s="3" t="s">
        <v>107</v>
      </c>
      <c r="D1138" s="15" t="s">
        <v>1625</v>
      </c>
      <c r="E1138" s="3"/>
      <c r="F1138" s="3" t="s">
        <v>1622</v>
      </c>
      <c r="G1138" s="3"/>
      <c r="H1138" s="3"/>
      <c r="I1138" s="3"/>
      <c r="J1138" s="3"/>
      <c r="K1138" s="3" t="s">
        <v>1495</v>
      </c>
      <c r="L1138" s="3"/>
      <c r="M1138" s="3"/>
      <c r="N1138" s="3"/>
      <c r="O1138" s="3"/>
      <c r="P1138" s="3"/>
      <c r="Q1138" s="3"/>
      <c r="R1138" s="3"/>
      <c r="S1138" s="3"/>
      <c r="T1138" s="3"/>
      <c r="U1138" s="3"/>
      <c r="V1138" s="3"/>
      <c r="W1138" s="3"/>
      <c r="X1138" s="3"/>
      <c r="Y1138" s="3"/>
      <c r="Z1138" s="3"/>
    </row>
    <row r="1139" spans="1:26" ht="30" x14ac:dyDescent="0.25">
      <c r="A1139" s="3" t="s">
        <v>1490</v>
      </c>
      <c r="B1139" s="3" t="s">
        <v>38</v>
      </c>
      <c r="C1139" s="3" t="s">
        <v>108</v>
      </c>
      <c r="D1139" s="15" t="s">
        <v>1626</v>
      </c>
      <c r="E1139" s="3"/>
      <c r="F1139" s="3" t="s">
        <v>1622</v>
      </c>
      <c r="G1139" s="3"/>
      <c r="H1139" s="3"/>
      <c r="I1139" s="3"/>
      <c r="J1139" s="3"/>
      <c r="K1139" s="3" t="s">
        <v>1495</v>
      </c>
      <c r="L1139" s="3"/>
      <c r="M1139" s="3"/>
      <c r="N1139" s="3"/>
      <c r="O1139" s="3"/>
      <c r="P1139" s="3"/>
      <c r="Q1139" s="3"/>
      <c r="R1139" s="3"/>
      <c r="S1139" s="3"/>
      <c r="T1139" s="3"/>
      <c r="U1139" s="3"/>
      <c r="V1139" s="3"/>
      <c r="W1139" s="3"/>
      <c r="X1139" s="3"/>
      <c r="Y1139" s="3"/>
      <c r="Z1139" s="3"/>
    </row>
    <row r="1140" spans="1:26" ht="45" x14ac:dyDescent="0.25">
      <c r="A1140" s="3" t="s">
        <v>1490</v>
      </c>
      <c r="B1140" s="3" t="s">
        <v>38</v>
      </c>
      <c r="C1140" s="3" t="s">
        <v>344</v>
      </c>
      <c r="D1140" s="15" t="s">
        <v>1627</v>
      </c>
      <c r="E1140" s="3"/>
      <c r="F1140" s="3" t="s">
        <v>1622</v>
      </c>
      <c r="G1140" s="3"/>
      <c r="H1140" s="3"/>
      <c r="I1140" s="3"/>
      <c r="J1140" s="3"/>
      <c r="K1140" s="3" t="s">
        <v>1495</v>
      </c>
      <c r="L1140" s="3"/>
      <c r="M1140" s="3"/>
      <c r="N1140" s="3"/>
      <c r="O1140" s="3"/>
      <c r="P1140" s="3"/>
      <c r="Q1140" s="3"/>
      <c r="R1140" s="3"/>
      <c r="S1140" s="3"/>
      <c r="T1140" s="3"/>
      <c r="U1140" s="3"/>
      <c r="V1140" s="3"/>
      <c r="W1140" s="3"/>
      <c r="X1140" s="3"/>
      <c r="Y1140" s="3"/>
      <c r="Z1140" s="3"/>
    </row>
    <row r="1141" spans="1:26" ht="30" x14ac:dyDescent="0.25">
      <c r="A1141" s="3" t="s">
        <v>1490</v>
      </c>
      <c r="B1141" s="3" t="s">
        <v>32</v>
      </c>
      <c r="C1141" s="3">
        <v>3.2</v>
      </c>
      <c r="D1141" s="15" t="s">
        <v>1628</v>
      </c>
      <c r="E1141" s="3"/>
      <c r="F1141" s="3" t="s">
        <v>1622</v>
      </c>
      <c r="G1141" s="3"/>
      <c r="H1141" s="3"/>
      <c r="I1141" s="3"/>
      <c r="J1141" s="3"/>
      <c r="K1141" s="3" t="s">
        <v>1495</v>
      </c>
      <c r="L1141" s="3"/>
      <c r="M1141" s="3"/>
      <c r="N1141" s="3"/>
      <c r="O1141" s="3"/>
      <c r="P1141" s="3"/>
      <c r="Q1141" s="3"/>
      <c r="R1141" s="3"/>
      <c r="S1141" s="3"/>
      <c r="T1141" s="3"/>
      <c r="U1141" s="3"/>
      <c r="V1141" s="3"/>
      <c r="W1141" s="3"/>
      <c r="X1141" s="3"/>
      <c r="Y1141" s="3"/>
      <c r="Z1141" s="3"/>
    </row>
    <row r="1142" spans="1:26" ht="30" x14ac:dyDescent="0.25">
      <c r="A1142" s="3" t="s">
        <v>1490</v>
      </c>
      <c r="B1142" s="3" t="s">
        <v>38</v>
      </c>
      <c r="C1142" s="3" t="s">
        <v>114</v>
      </c>
      <c r="D1142" s="15" t="s">
        <v>1629</v>
      </c>
      <c r="E1142" s="3"/>
      <c r="F1142" s="3" t="s">
        <v>1622</v>
      </c>
      <c r="G1142" s="3"/>
      <c r="H1142" s="3"/>
      <c r="I1142" s="3"/>
      <c r="J1142" s="3"/>
      <c r="K1142" s="3" t="s">
        <v>1495</v>
      </c>
      <c r="L1142" s="3"/>
      <c r="M1142" s="3"/>
      <c r="N1142" s="3"/>
      <c r="O1142" s="3"/>
      <c r="P1142" s="3"/>
      <c r="Q1142" s="3"/>
      <c r="R1142" s="3"/>
      <c r="S1142" s="3"/>
      <c r="T1142" s="3"/>
      <c r="U1142" s="3"/>
      <c r="V1142" s="3"/>
      <c r="W1142" s="3"/>
      <c r="X1142" s="3"/>
      <c r="Y1142" s="3"/>
      <c r="Z1142" s="3"/>
    </row>
    <row r="1143" spans="1:26" x14ac:dyDescent="0.25">
      <c r="A1143" s="3" t="s">
        <v>1490</v>
      </c>
      <c r="B1143" s="3" t="s">
        <v>38</v>
      </c>
      <c r="C1143" s="3" t="s">
        <v>115</v>
      </c>
      <c r="D1143" s="15" t="s">
        <v>1630</v>
      </c>
      <c r="E1143" s="3"/>
      <c r="F1143" s="3" t="s">
        <v>1622</v>
      </c>
      <c r="G1143" s="3"/>
      <c r="H1143" s="3"/>
      <c r="I1143" s="3"/>
      <c r="J1143" s="3"/>
      <c r="K1143" s="3" t="s">
        <v>1495</v>
      </c>
      <c r="L1143" s="3"/>
      <c r="M1143" s="3"/>
      <c r="N1143" s="3"/>
      <c r="O1143" s="3"/>
      <c r="P1143" s="3"/>
      <c r="Q1143" s="3"/>
      <c r="R1143" s="3"/>
      <c r="S1143" s="3"/>
      <c r="T1143" s="3"/>
      <c r="U1143" s="3"/>
      <c r="V1143" s="3"/>
      <c r="W1143" s="3"/>
      <c r="X1143" s="3"/>
      <c r="Y1143" s="3"/>
      <c r="Z1143" s="3"/>
    </row>
    <row r="1144" spans="1:26" ht="30" x14ac:dyDescent="0.25">
      <c r="A1144" s="3" t="s">
        <v>1490</v>
      </c>
      <c r="B1144" s="3" t="s">
        <v>38</v>
      </c>
      <c r="C1144" s="3" t="s">
        <v>352</v>
      </c>
      <c r="D1144" s="15" t="s">
        <v>1631</v>
      </c>
      <c r="E1144" s="3"/>
      <c r="F1144" s="3" t="s">
        <v>1622</v>
      </c>
      <c r="G1144" s="3"/>
      <c r="H1144" s="3"/>
      <c r="I1144" s="3"/>
      <c r="J1144" s="3"/>
      <c r="K1144" s="3" t="s">
        <v>1495</v>
      </c>
      <c r="L1144" s="3"/>
      <c r="M1144" s="3"/>
      <c r="N1144" s="3"/>
      <c r="O1144" s="3"/>
      <c r="P1144" s="3"/>
      <c r="Q1144" s="3"/>
      <c r="R1144" s="3"/>
      <c r="S1144" s="3"/>
      <c r="T1144" s="3"/>
      <c r="U1144" s="3"/>
      <c r="V1144" s="3"/>
      <c r="W1144" s="3"/>
      <c r="X1144" s="3"/>
      <c r="Y1144" s="3"/>
      <c r="Z1144" s="3"/>
    </row>
    <row r="1145" spans="1:26" ht="45" x14ac:dyDescent="0.25">
      <c r="A1145" s="3" t="s">
        <v>1490</v>
      </c>
      <c r="B1145" s="3" t="s">
        <v>38</v>
      </c>
      <c r="C1145" s="3" t="s">
        <v>353</v>
      </c>
      <c r="D1145" s="15" t="s">
        <v>1632</v>
      </c>
      <c r="E1145" s="3"/>
      <c r="F1145" s="3" t="s">
        <v>1622</v>
      </c>
      <c r="G1145" s="3"/>
      <c r="H1145" s="3"/>
      <c r="I1145" s="3"/>
      <c r="J1145" s="3"/>
      <c r="K1145" s="3" t="s">
        <v>1495</v>
      </c>
      <c r="L1145" s="3"/>
      <c r="M1145" s="3"/>
      <c r="N1145" s="3"/>
      <c r="O1145" s="3"/>
      <c r="P1145" s="3"/>
      <c r="Q1145" s="3"/>
      <c r="R1145" s="3"/>
      <c r="S1145" s="3"/>
      <c r="T1145" s="3"/>
      <c r="U1145" s="3"/>
      <c r="V1145" s="3"/>
      <c r="W1145" s="3"/>
      <c r="X1145" s="3"/>
      <c r="Y1145" s="3"/>
      <c r="Z1145" s="3"/>
    </row>
    <row r="1146" spans="1:26" ht="30" x14ac:dyDescent="0.25">
      <c r="A1146" s="3" t="s">
        <v>1490</v>
      </c>
      <c r="B1146" s="3" t="s">
        <v>32</v>
      </c>
      <c r="C1146" s="3">
        <v>3.3</v>
      </c>
      <c r="D1146" s="15" t="s">
        <v>1633</v>
      </c>
      <c r="E1146" s="3"/>
      <c r="F1146" s="3" t="s">
        <v>1622</v>
      </c>
      <c r="G1146" s="3"/>
      <c r="H1146" s="3"/>
      <c r="I1146" s="3"/>
      <c r="J1146" s="3"/>
      <c r="K1146" s="3" t="s">
        <v>1495</v>
      </c>
      <c r="L1146" s="3"/>
      <c r="M1146" s="3"/>
      <c r="N1146" s="3"/>
      <c r="O1146" s="3"/>
      <c r="P1146" s="3"/>
      <c r="Q1146" s="3"/>
      <c r="R1146" s="3"/>
      <c r="S1146" s="3"/>
      <c r="T1146" s="3"/>
      <c r="U1146" s="3"/>
      <c r="V1146" s="3"/>
      <c r="W1146" s="3"/>
      <c r="X1146" s="3"/>
      <c r="Y1146" s="3"/>
      <c r="Z1146" s="3"/>
    </row>
    <row r="1147" spans="1:26" ht="30" x14ac:dyDescent="0.25">
      <c r="A1147" s="3" t="s">
        <v>1490</v>
      </c>
      <c r="B1147" s="3" t="s">
        <v>38</v>
      </c>
      <c r="C1147" s="3" t="s">
        <v>118</v>
      </c>
      <c r="D1147" s="15" t="s">
        <v>1634</v>
      </c>
      <c r="E1147" s="3"/>
      <c r="F1147" s="3" t="s">
        <v>1622</v>
      </c>
      <c r="G1147" s="3"/>
      <c r="H1147" s="3"/>
      <c r="I1147" s="3"/>
      <c r="J1147" s="3"/>
      <c r="K1147" s="3" t="s">
        <v>1495</v>
      </c>
      <c r="L1147" s="3"/>
      <c r="M1147" s="3"/>
      <c r="N1147" s="3"/>
      <c r="O1147" s="3"/>
      <c r="P1147" s="3"/>
      <c r="Q1147" s="3"/>
      <c r="R1147" s="3"/>
      <c r="S1147" s="3"/>
      <c r="T1147" s="3"/>
      <c r="U1147" s="3"/>
      <c r="V1147" s="3"/>
      <c r="W1147" s="3"/>
      <c r="X1147" s="3"/>
      <c r="Y1147" s="3"/>
      <c r="Z1147" s="3"/>
    </row>
    <row r="1148" spans="1:26" ht="60" x14ac:dyDescent="0.25">
      <c r="A1148" s="3" t="s">
        <v>1490</v>
      </c>
      <c r="B1148" s="3" t="s">
        <v>38</v>
      </c>
      <c r="C1148" s="3" t="s">
        <v>119</v>
      </c>
      <c r="D1148" s="15" t="s">
        <v>1635</v>
      </c>
      <c r="E1148" s="3"/>
      <c r="F1148" s="3" t="s">
        <v>1622</v>
      </c>
      <c r="G1148" s="3"/>
      <c r="H1148" s="3"/>
      <c r="I1148" s="3"/>
      <c r="J1148" s="3"/>
      <c r="K1148" s="3" t="s">
        <v>1495</v>
      </c>
      <c r="L1148" s="3"/>
      <c r="M1148" s="3"/>
      <c r="N1148" s="3"/>
      <c r="O1148" s="3"/>
      <c r="P1148" s="3"/>
      <c r="Q1148" s="3"/>
      <c r="R1148" s="3"/>
      <c r="S1148" s="3"/>
      <c r="T1148" s="3"/>
      <c r="U1148" s="3"/>
      <c r="V1148" s="3"/>
      <c r="W1148" s="3"/>
      <c r="X1148" s="3"/>
      <c r="Y1148" s="3"/>
      <c r="Z1148" s="3"/>
    </row>
    <row r="1149" spans="1:26" x14ac:dyDescent="0.25">
      <c r="A1149" s="3" t="s">
        <v>1490</v>
      </c>
      <c r="B1149" s="3" t="s">
        <v>32</v>
      </c>
      <c r="C1149" s="3">
        <v>3.4</v>
      </c>
      <c r="D1149" s="15" t="s">
        <v>1636</v>
      </c>
      <c r="E1149" s="3"/>
      <c r="F1149" s="3" t="s">
        <v>1622</v>
      </c>
      <c r="G1149" s="3"/>
      <c r="H1149" s="3"/>
      <c r="I1149" s="3"/>
      <c r="J1149" s="3"/>
      <c r="K1149" s="3" t="s">
        <v>1495</v>
      </c>
      <c r="L1149" s="3"/>
      <c r="M1149" s="3"/>
      <c r="N1149" s="3"/>
      <c r="O1149" s="3"/>
      <c r="P1149" s="3"/>
      <c r="Q1149" s="3"/>
      <c r="R1149" s="3"/>
      <c r="S1149" s="3"/>
      <c r="T1149" s="3"/>
      <c r="U1149" s="3"/>
      <c r="V1149" s="3"/>
      <c r="W1149" s="3"/>
      <c r="X1149" s="3"/>
      <c r="Y1149" s="3"/>
      <c r="Z1149" s="3"/>
    </row>
    <row r="1150" spans="1:26" ht="30" x14ac:dyDescent="0.25">
      <c r="A1150" s="3" t="s">
        <v>1490</v>
      </c>
      <c r="B1150" s="3" t="s">
        <v>38</v>
      </c>
      <c r="C1150" s="3" t="s">
        <v>112</v>
      </c>
      <c r="D1150" s="15" t="s">
        <v>1637</v>
      </c>
      <c r="E1150" s="3"/>
      <c r="F1150" s="3" t="s">
        <v>1622</v>
      </c>
      <c r="G1150" s="3"/>
      <c r="H1150" s="3"/>
      <c r="I1150" s="3"/>
      <c r="J1150" s="3"/>
      <c r="K1150" s="3" t="s">
        <v>1495</v>
      </c>
      <c r="L1150" s="3"/>
      <c r="M1150" s="3"/>
      <c r="N1150" s="3"/>
      <c r="O1150" s="3"/>
      <c r="P1150" s="3"/>
      <c r="Q1150" s="3"/>
      <c r="R1150" s="3"/>
      <c r="S1150" s="3"/>
      <c r="T1150" s="3"/>
      <c r="U1150" s="3"/>
      <c r="V1150" s="3"/>
      <c r="W1150" s="3"/>
      <c r="X1150" s="3"/>
      <c r="Y1150" s="3"/>
      <c r="Z1150" s="3"/>
    </row>
    <row r="1151" spans="1:26" ht="45" x14ac:dyDescent="0.25">
      <c r="A1151" s="3" t="s">
        <v>1490</v>
      </c>
      <c r="B1151" s="3" t="s">
        <v>38</v>
      </c>
      <c r="C1151" s="3" t="s">
        <v>124</v>
      </c>
      <c r="D1151" s="15" t="s">
        <v>1638</v>
      </c>
      <c r="E1151" s="3"/>
      <c r="F1151" s="3" t="s">
        <v>1622</v>
      </c>
      <c r="G1151" s="3"/>
      <c r="H1151" s="3"/>
      <c r="I1151" s="3"/>
      <c r="J1151" s="3"/>
      <c r="K1151" s="3" t="s">
        <v>1495</v>
      </c>
      <c r="L1151" s="3"/>
      <c r="M1151" s="3"/>
      <c r="N1151" s="3"/>
      <c r="O1151" s="3"/>
      <c r="P1151" s="3"/>
      <c r="Q1151" s="3"/>
      <c r="R1151" s="3"/>
      <c r="S1151" s="3"/>
      <c r="T1151" s="3"/>
      <c r="U1151" s="3"/>
      <c r="V1151" s="3"/>
      <c r="W1151" s="3"/>
      <c r="X1151" s="3"/>
      <c r="Y1151" s="3"/>
      <c r="Z1151" s="3"/>
    </row>
    <row r="1152" spans="1:26" ht="30" x14ac:dyDescent="0.25">
      <c r="A1152" s="3" t="s">
        <v>1490</v>
      </c>
      <c r="B1152" s="3" t="s">
        <v>38</v>
      </c>
      <c r="C1152" s="3" t="s">
        <v>125</v>
      </c>
      <c r="D1152" s="15" t="s">
        <v>1639</v>
      </c>
      <c r="E1152" s="3"/>
      <c r="F1152" s="3" t="s">
        <v>1622</v>
      </c>
      <c r="G1152" s="3"/>
      <c r="H1152" s="3"/>
      <c r="I1152" s="3"/>
      <c r="J1152" s="3"/>
      <c r="K1152" s="3" t="s">
        <v>1495</v>
      </c>
      <c r="L1152" s="3"/>
      <c r="M1152" s="3"/>
      <c r="N1152" s="3"/>
      <c r="O1152" s="3"/>
      <c r="P1152" s="3"/>
      <c r="Q1152" s="3"/>
      <c r="R1152" s="3"/>
      <c r="S1152" s="3"/>
      <c r="T1152" s="3"/>
      <c r="U1152" s="3"/>
      <c r="V1152" s="3"/>
      <c r="W1152" s="3"/>
      <c r="X1152" s="3"/>
      <c r="Y1152" s="3"/>
      <c r="Z1152" s="3"/>
    </row>
    <row r="1153" spans="1:26" ht="30" x14ac:dyDescent="0.25">
      <c r="A1153" s="3" t="s">
        <v>1490</v>
      </c>
      <c r="B1153" s="3" t="s">
        <v>38</v>
      </c>
      <c r="C1153" s="3" t="s">
        <v>539</v>
      </c>
      <c r="D1153" s="15" t="s">
        <v>1640</v>
      </c>
      <c r="E1153" s="3"/>
      <c r="F1153" s="3" t="s">
        <v>1622</v>
      </c>
      <c r="G1153" s="3"/>
      <c r="H1153" s="3"/>
      <c r="I1153" s="3"/>
      <c r="J1153" s="3"/>
      <c r="K1153" s="3" t="s">
        <v>1495</v>
      </c>
      <c r="L1153" s="3"/>
      <c r="M1153" s="3"/>
      <c r="N1153" s="3"/>
      <c r="O1153" s="3"/>
      <c r="P1153" s="3"/>
      <c r="Q1153" s="3"/>
      <c r="R1153" s="3"/>
      <c r="S1153" s="3"/>
      <c r="T1153" s="3"/>
      <c r="U1153" s="3"/>
      <c r="V1153" s="3"/>
      <c r="W1153" s="3"/>
      <c r="X1153" s="3"/>
      <c r="Y1153" s="3"/>
      <c r="Z1153" s="3"/>
    </row>
    <row r="1154" spans="1:26" ht="30" x14ac:dyDescent="0.25">
      <c r="A1154" s="3" t="s">
        <v>1490</v>
      </c>
      <c r="B1154" s="3" t="s">
        <v>32</v>
      </c>
      <c r="C1154" s="3">
        <v>3.5</v>
      </c>
      <c r="D1154" s="15" t="s">
        <v>1641</v>
      </c>
      <c r="E1154" s="3"/>
      <c r="F1154" s="3" t="s">
        <v>1622</v>
      </c>
      <c r="G1154" s="3"/>
      <c r="H1154" s="3"/>
      <c r="I1154" s="3"/>
      <c r="J1154" s="3"/>
      <c r="K1154" s="3" t="s">
        <v>1495</v>
      </c>
      <c r="L1154" s="3"/>
      <c r="M1154" s="3"/>
      <c r="N1154" s="3"/>
      <c r="O1154" s="3"/>
      <c r="P1154" s="3"/>
      <c r="Q1154" s="3"/>
      <c r="R1154" s="3"/>
      <c r="S1154" s="3"/>
      <c r="T1154" s="3"/>
      <c r="U1154" s="3"/>
      <c r="V1154" s="3"/>
      <c r="W1154" s="3"/>
      <c r="X1154" s="3"/>
      <c r="Y1154" s="3"/>
      <c r="Z1154" s="3"/>
    </row>
    <row r="1155" spans="1:26" ht="60" x14ac:dyDescent="0.25">
      <c r="A1155" s="3" t="s">
        <v>1490</v>
      </c>
      <c r="B1155" s="3" t="s">
        <v>38</v>
      </c>
      <c r="C1155" s="3" t="s">
        <v>618</v>
      </c>
      <c r="D1155" s="15" t="s">
        <v>1642</v>
      </c>
      <c r="E1155" s="3"/>
      <c r="F1155" s="3" t="s">
        <v>1622</v>
      </c>
      <c r="G1155" s="3"/>
      <c r="H1155" s="3"/>
      <c r="I1155" s="3"/>
      <c r="J1155" s="3"/>
      <c r="K1155" s="3" t="s">
        <v>1495</v>
      </c>
      <c r="L1155" s="3"/>
      <c r="M1155" s="3"/>
      <c r="N1155" s="3"/>
      <c r="O1155" s="3"/>
      <c r="P1155" s="3"/>
      <c r="Q1155" s="3"/>
      <c r="R1155" s="3"/>
      <c r="S1155" s="3"/>
      <c r="T1155" s="3"/>
      <c r="U1155" s="3"/>
      <c r="V1155" s="3"/>
      <c r="W1155" s="3"/>
      <c r="X1155" s="3"/>
      <c r="Y1155" s="3"/>
      <c r="Z1155" s="3"/>
    </row>
    <row r="1156" spans="1:26" ht="60" x14ac:dyDescent="0.25">
      <c r="A1156" s="3" t="s">
        <v>1490</v>
      </c>
      <c r="B1156" s="3" t="s">
        <v>38</v>
      </c>
      <c r="C1156" s="3" t="s">
        <v>620</v>
      </c>
      <c r="D1156" s="15" t="s">
        <v>1643</v>
      </c>
      <c r="E1156" s="3"/>
      <c r="F1156" s="3" t="s">
        <v>1622</v>
      </c>
      <c r="G1156" s="3"/>
      <c r="H1156" s="3"/>
      <c r="I1156" s="3"/>
      <c r="J1156" s="3"/>
      <c r="K1156" s="3" t="s">
        <v>1495</v>
      </c>
      <c r="L1156" s="3"/>
      <c r="M1156" s="3"/>
      <c r="N1156" s="3"/>
      <c r="O1156" s="3"/>
      <c r="P1156" s="3"/>
      <c r="Q1156" s="3"/>
      <c r="R1156" s="3"/>
      <c r="S1156" s="3"/>
      <c r="T1156" s="3"/>
      <c r="U1156" s="3"/>
      <c r="V1156" s="3"/>
      <c r="W1156" s="3"/>
      <c r="X1156" s="3"/>
      <c r="Y1156" s="3"/>
      <c r="Z1156" s="3"/>
    </row>
    <row r="1157" spans="1:26" ht="45" x14ac:dyDescent="0.25">
      <c r="A1157" s="3" t="s">
        <v>1490</v>
      </c>
      <c r="B1157" s="3" t="s">
        <v>38</v>
      </c>
      <c r="C1157" s="3" t="s">
        <v>1644</v>
      </c>
      <c r="D1157" s="15" t="s">
        <v>1645</v>
      </c>
      <c r="E1157" s="3"/>
      <c r="F1157" s="3" t="s">
        <v>1622</v>
      </c>
      <c r="G1157" s="3"/>
      <c r="H1157" s="3"/>
      <c r="I1157" s="3"/>
      <c r="J1157" s="3"/>
      <c r="K1157" s="3" t="s">
        <v>1495</v>
      </c>
      <c r="L1157" s="3"/>
      <c r="M1157" s="3"/>
      <c r="N1157" s="3"/>
      <c r="O1157" s="3"/>
      <c r="P1157" s="3"/>
      <c r="Q1157" s="3"/>
      <c r="R1157" s="3"/>
      <c r="S1157" s="3"/>
      <c r="T1157" s="3"/>
      <c r="U1157" s="3"/>
      <c r="V1157" s="3"/>
      <c r="W1157" s="3"/>
      <c r="X1157" s="3"/>
      <c r="Y1157" s="3"/>
      <c r="Z1157" s="3"/>
    </row>
    <row r="1158" spans="1:26" ht="30" x14ac:dyDescent="0.25">
      <c r="A1158" s="3" t="s">
        <v>1490</v>
      </c>
      <c r="B1158" s="3" t="s">
        <v>32</v>
      </c>
      <c r="C1158" s="3">
        <v>3.6</v>
      </c>
      <c r="D1158" s="15" t="s">
        <v>1646</v>
      </c>
      <c r="E1158" s="3"/>
      <c r="F1158" s="3" t="s">
        <v>1622</v>
      </c>
      <c r="G1158" s="3"/>
      <c r="H1158" s="3"/>
      <c r="I1158" s="3"/>
      <c r="J1158" s="3"/>
      <c r="K1158" s="3" t="s">
        <v>1495</v>
      </c>
      <c r="L1158" s="3"/>
      <c r="M1158" s="3"/>
      <c r="N1158" s="3"/>
      <c r="O1158" s="3"/>
      <c r="P1158" s="3"/>
      <c r="Q1158" s="3"/>
      <c r="R1158" s="3"/>
      <c r="S1158" s="3"/>
      <c r="T1158" s="3"/>
      <c r="U1158" s="3"/>
      <c r="V1158" s="3"/>
      <c r="W1158" s="3"/>
      <c r="X1158" s="3"/>
      <c r="Y1158" s="3"/>
      <c r="Z1158" s="3"/>
    </row>
    <row r="1159" spans="1:26" ht="30" x14ac:dyDescent="0.25">
      <c r="A1159" s="3" t="s">
        <v>1490</v>
      </c>
      <c r="B1159" s="3" t="s">
        <v>38</v>
      </c>
      <c r="C1159" s="3" t="s">
        <v>1647</v>
      </c>
      <c r="D1159" s="15" t="s">
        <v>1648</v>
      </c>
      <c r="E1159" s="3"/>
      <c r="F1159" s="3" t="s">
        <v>1622</v>
      </c>
      <c r="G1159" s="3"/>
      <c r="H1159" s="3"/>
      <c r="I1159" s="3"/>
      <c r="J1159" s="3"/>
      <c r="K1159" s="3" t="s">
        <v>1495</v>
      </c>
      <c r="L1159" s="3"/>
      <c r="M1159" s="3"/>
      <c r="N1159" s="3"/>
      <c r="O1159" s="3"/>
      <c r="P1159" s="3"/>
      <c r="Q1159" s="3"/>
      <c r="R1159" s="3"/>
      <c r="S1159" s="3"/>
      <c r="T1159" s="3"/>
      <c r="U1159" s="3"/>
      <c r="V1159" s="3"/>
      <c r="W1159" s="3"/>
      <c r="X1159" s="3"/>
      <c r="Y1159" s="3"/>
      <c r="Z1159" s="3"/>
    </row>
    <row r="1160" spans="1:26" ht="30" x14ac:dyDescent="0.25">
      <c r="A1160" s="3" t="s">
        <v>1490</v>
      </c>
      <c r="B1160" s="3" t="s">
        <v>38</v>
      </c>
      <c r="C1160" s="3" t="s">
        <v>1649</v>
      </c>
      <c r="D1160" s="15" t="s">
        <v>1650</v>
      </c>
      <c r="E1160" s="3"/>
      <c r="F1160" s="3" t="s">
        <v>1622</v>
      </c>
      <c r="G1160" s="3"/>
      <c r="H1160" s="3"/>
      <c r="I1160" s="3"/>
      <c r="J1160" s="3"/>
      <c r="K1160" s="3" t="s">
        <v>1495</v>
      </c>
      <c r="L1160" s="3"/>
      <c r="M1160" s="3"/>
      <c r="N1160" s="3"/>
      <c r="O1160" s="3"/>
      <c r="P1160" s="3"/>
      <c r="Q1160" s="3"/>
      <c r="R1160" s="3"/>
      <c r="S1160" s="3"/>
      <c r="T1160" s="3"/>
      <c r="U1160" s="3"/>
      <c r="V1160" s="3"/>
      <c r="W1160" s="3"/>
      <c r="X1160" s="3"/>
      <c r="Y1160" s="3"/>
      <c r="Z1160" s="3"/>
    </row>
    <row r="1161" spans="1:26" ht="30" x14ac:dyDescent="0.25">
      <c r="A1161" s="3" t="s">
        <v>1490</v>
      </c>
      <c r="B1161" s="3" t="s">
        <v>38</v>
      </c>
      <c r="C1161" s="3" t="s">
        <v>1651</v>
      </c>
      <c r="D1161" s="15" t="s">
        <v>1652</v>
      </c>
      <c r="E1161" s="3"/>
      <c r="F1161" s="3" t="s">
        <v>1622</v>
      </c>
      <c r="G1161" s="3"/>
      <c r="H1161" s="3"/>
      <c r="I1161" s="3"/>
      <c r="J1161" s="3"/>
      <c r="K1161" s="3" t="s">
        <v>1495</v>
      </c>
      <c r="L1161" s="3"/>
      <c r="M1161" s="3"/>
      <c r="N1161" s="3"/>
      <c r="O1161" s="3"/>
      <c r="P1161" s="3"/>
      <c r="Q1161" s="3"/>
      <c r="R1161" s="3"/>
      <c r="S1161" s="3"/>
      <c r="T1161" s="3"/>
      <c r="U1161" s="3"/>
      <c r="V1161" s="3"/>
      <c r="W1161" s="3"/>
      <c r="X1161" s="3"/>
      <c r="Y1161" s="3"/>
      <c r="Z1161" s="3"/>
    </row>
    <row r="1162" spans="1:26" ht="30" hidden="1" x14ac:dyDescent="0.25">
      <c r="A1162" s="3" t="s">
        <v>1490</v>
      </c>
      <c r="B1162" s="3" t="s">
        <v>149</v>
      </c>
      <c r="C1162" s="3">
        <v>3</v>
      </c>
      <c r="D1162" s="15" t="s">
        <v>1653</v>
      </c>
      <c r="E1162" s="3"/>
      <c r="F1162" s="3" t="s">
        <v>1622</v>
      </c>
      <c r="G1162" s="3"/>
      <c r="H1162" s="3"/>
      <c r="I1162" s="3"/>
      <c r="J1162" s="3"/>
      <c r="K1162" s="3" t="s">
        <v>1495</v>
      </c>
      <c r="L1162" s="3"/>
      <c r="M1162" s="3"/>
      <c r="N1162" s="3"/>
      <c r="O1162" s="3"/>
      <c r="P1162" s="3"/>
      <c r="Q1162" s="3"/>
      <c r="R1162" s="3"/>
      <c r="S1162" s="3"/>
      <c r="T1162" s="3"/>
      <c r="U1162" s="3"/>
      <c r="V1162" s="3" t="s">
        <v>1654</v>
      </c>
      <c r="W1162" s="3"/>
      <c r="X1162" s="3"/>
      <c r="Y1162" s="3"/>
      <c r="Z1162" s="3"/>
    </row>
    <row r="1163" spans="1:26" ht="30" hidden="1" x14ac:dyDescent="0.25">
      <c r="A1163" s="3" t="s">
        <v>1490</v>
      </c>
      <c r="B1163" s="3" t="s">
        <v>149</v>
      </c>
      <c r="C1163" s="3">
        <v>3</v>
      </c>
      <c r="D1163" s="15" t="s">
        <v>1655</v>
      </c>
      <c r="E1163" s="3"/>
      <c r="F1163" s="3" t="s">
        <v>1622</v>
      </c>
      <c r="G1163" s="3"/>
      <c r="H1163" s="3"/>
      <c r="I1163" s="3"/>
      <c r="J1163" s="3"/>
      <c r="K1163" s="3" t="s">
        <v>1495</v>
      </c>
      <c r="L1163" s="3"/>
      <c r="M1163" s="3"/>
      <c r="N1163" s="3"/>
      <c r="O1163" s="3"/>
      <c r="P1163" s="3"/>
      <c r="Q1163" s="3"/>
      <c r="R1163" s="3"/>
      <c r="S1163" s="3"/>
      <c r="T1163" s="3"/>
      <c r="U1163" s="3"/>
      <c r="V1163" s="3" t="s">
        <v>1656</v>
      </c>
      <c r="W1163" s="3"/>
      <c r="X1163" s="3"/>
      <c r="Y1163" s="3"/>
      <c r="Z1163" s="3"/>
    </row>
    <row r="1164" spans="1:26" ht="30" hidden="1" x14ac:dyDescent="0.25">
      <c r="A1164" s="3" t="s">
        <v>1490</v>
      </c>
      <c r="B1164" s="3" t="s">
        <v>149</v>
      </c>
      <c r="C1164" s="3">
        <v>3</v>
      </c>
      <c r="D1164" s="15" t="s">
        <v>1657</v>
      </c>
      <c r="E1164" s="3"/>
      <c r="F1164" s="3" t="s">
        <v>1622</v>
      </c>
      <c r="G1164" s="3"/>
      <c r="H1164" s="3"/>
      <c r="I1164" s="3"/>
      <c r="J1164" s="3"/>
      <c r="K1164" s="3" t="s">
        <v>1495</v>
      </c>
      <c r="L1164" s="3"/>
      <c r="M1164" s="3"/>
      <c r="N1164" s="3"/>
      <c r="O1164" s="3"/>
      <c r="P1164" s="3"/>
      <c r="Q1164" s="3"/>
      <c r="R1164" s="3"/>
      <c r="S1164" s="3"/>
      <c r="T1164" s="3"/>
      <c r="U1164" s="3"/>
      <c r="V1164" s="3" t="s">
        <v>1656</v>
      </c>
      <c r="W1164" s="3"/>
      <c r="X1164" s="3"/>
      <c r="Y1164" s="3"/>
      <c r="Z1164" s="3"/>
    </row>
    <row r="1165" spans="1:26" ht="30" hidden="1" x14ac:dyDescent="0.25">
      <c r="A1165" s="3" t="s">
        <v>1490</v>
      </c>
      <c r="B1165" s="3" t="s">
        <v>149</v>
      </c>
      <c r="C1165" s="3">
        <v>3</v>
      </c>
      <c r="D1165" s="15" t="s">
        <v>1658</v>
      </c>
      <c r="E1165" s="3"/>
      <c r="F1165" s="3" t="s">
        <v>1622</v>
      </c>
      <c r="G1165" s="3"/>
      <c r="H1165" s="3"/>
      <c r="I1165" s="3"/>
      <c r="J1165" s="3"/>
      <c r="K1165" s="3" t="s">
        <v>1495</v>
      </c>
      <c r="L1165" s="3"/>
      <c r="M1165" s="3"/>
      <c r="N1165" s="3"/>
      <c r="O1165" s="3"/>
      <c r="P1165" s="3"/>
      <c r="Q1165" s="3"/>
      <c r="R1165" s="3"/>
      <c r="S1165" s="3"/>
      <c r="T1165" s="3"/>
      <c r="U1165" s="3"/>
      <c r="V1165" s="3" t="s">
        <v>1656</v>
      </c>
      <c r="W1165" s="3"/>
      <c r="X1165" s="3"/>
      <c r="Y1165" s="3"/>
      <c r="Z1165" s="3"/>
    </row>
    <row r="1166" spans="1:26" ht="30" x14ac:dyDescent="0.25">
      <c r="A1166" s="3" t="s">
        <v>1490</v>
      </c>
      <c r="B1166" s="3" t="s">
        <v>23</v>
      </c>
      <c r="C1166" s="3">
        <v>4</v>
      </c>
      <c r="D1166" s="15" t="s">
        <v>1659</v>
      </c>
      <c r="E1166" s="3"/>
      <c r="F1166" s="3" t="s">
        <v>1622</v>
      </c>
      <c r="G1166" s="3" t="s">
        <v>1660</v>
      </c>
      <c r="H1166" s="3" t="s">
        <v>1661</v>
      </c>
      <c r="I1166" s="3" t="s">
        <v>1662</v>
      </c>
      <c r="J1166" s="3"/>
      <c r="K1166" s="3" t="s">
        <v>1496</v>
      </c>
      <c r="L1166" s="3"/>
      <c r="M1166" s="3"/>
      <c r="N1166" s="3"/>
      <c r="O1166" s="3"/>
      <c r="P1166" s="3"/>
      <c r="Q1166" s="3"/>
      <c r="R1166" s="3"/>
      <c r="S1166" s="3"/>
      <c r="T1166" s="3"/>
      <c r="U1166" s="3"/>
      <c r="V1166" s="3"/>
      <c r="W1166" s="3"/>
      <c r="X1166" s="3"/>
      <c r="Y1166" s="3"/>
      <c r="Z1166" s="3"/>
    </row>
    <row r="1167" spans="1:26" ht="30" x14ac:dyDescent="0.25">
      <c r="A1167" s="3" t="s">
        <v>1490</v>
      </c>
      <c r="B1167" s="3" t="s">
        <v>32</v>
      </c>
      <c r="C1167" s="3">
        <v>4.0999999999999996</v>
      </c>
      <c r="D1167" s="15" t="s">
        <v>1663</v>
      </c>
      <c r="E1167" s="3"/>
      <c r="F1167" s="3" t="s">
        <v>1622</v>
      </c>
      <c r="G1167" s="3" t="s">
        <v>1660</v>
      </c>
      <c r="H1167" s="3" t="s">
        <v>1661</v>
      </c>
      <c r="I1167" s="3" t="s">
        <v>1662</v>
      </c>
      <c r="J1167" s="3"/>
      <c r="K1167" s="3" t="s">
        <v>1496</v>
      </c>
      <c r="L1167" s="3"/>
      <c r="M1167" s="3"/>
      <c r="N1167" s="3"/>
      <c r="O1167" s="3"/>
      <c r="P1167" s="3"/>
      <c r="Q1167" s="3"/>
      <c r="R1167" s="3"/>
      <c r="S1167" s="3"/>
      <c r="T1167" s="3"/>
      <c r="U1167" s="3"/>
      <c r="V1167" s="3"/>
      <c r="W1167" s="3"/>
      <c r="X1167" s="3"/>
      <c r="Y1167" s="3"/>
      <c r="Z1167" s="3"/>
    </row>
    <row r="1168" spans="1:26" ht="45" x14ac:dyDescent="0.25">
      <c r="A1168" s="3" t="s">
        <v>1490</v>
      </c>
      <c r="B1168" s="3" t="s">
        <v>38</v>
      </c>
      <c r="C1168" s="3" t="s">
        <v>134</v>
      </c>
      <c r="D1168" s="15" t="s">
        <v>1664</v>
      </c>
      <c r="E1168" s="3"/>
      <c r="F1168" s="3" t="s">
        <v>1622</v>
      </c>
      <c r="G1168" s="3" t="s">
        <v>1660</v>
      </c>
      <c r="H1168" s="3" t="s">
        <v>1661</v>
      </c>
      <c r="I1168" s="3" t="s">
        <v>1662</v>
      </c>
      <c r="J1168" s="3"/>
      <c r="K1168" s="3" t="s">
        <v>1496</v>
      </c>
      <c r="L1168" s="3"/>
      <c r="M1168" s="3"/>
      <c r="N1168" s="3"/>
      <c r="O1168" s="3"/>
      <c r="P1168" s="3"/>
      <c r="Q1168" s="3"/>
      <c r="R1168" s="3"/>
      <c r="S1168" s="3"/>
      <c r="T1168" s="3"/>
      <c r="U1168" s="3"/>
      <c r="V1168" s="3"/>
      <c r="W1168" s="3"/>
      <c r="X1168" s="3"/>
      <c r="Y1168" s="3"/>
      <c r="Z1168" s="3"/>
    </row>
    <row r="1169" spans="1:26" ht="30" x14ac:dyDescent="0.25">
      <c r="A1169" s="3" t="s">
        <v>1490</v>
      </c>
      <c r="B1169" s="3" t="s">
        <v>38</v>
      </c>
      <c r="C1169" s="3" t="s">
        <v>135</v>
      </c>
      <c r="D1169" s="15" t="s">
        <v>1665</v>
      </c>
      <c r="E1169" s="3"/>
      <c r="F1169" s="3" t="s">
        <v>1622</v>
      </c>
      <c r="G1169" s="3" t="s">
        <v>1660</v>
      </c>
      <c r="H1169" s="3" t="s">
        <v>1661</v>
      </c>
      <c r="I1169" s="3" t="s">
        <v>1662</v>
      </c>
      <c r="J1169" s="3"/>
      <c r="K1169" s="3" t="s">
        <v>1496</v>
      </c>
      <c r="L1169" s="3"/>
      <c r="M1169" s="3"/>
      <c r="N1169" s="3"/>
      <c r="O1169" s="3"/>
      <c r="P1169" s="3"/>
      <c r="Q1169" s="3"/>
      <c r="R1169" s="3"/>
      <c r="S1169" s="3"/>
      <c r="T1169" s="3"/>
      <c r="U1169" s="3"/>
      <c r="V1169" s="3"/>
      <c r="W1169" s="3"/>
      <c r="X1169" s="3"/>
      <c r="Y1169" s="3"/>
      <c r="Z1169" s="3"/>
    </row>
    <row r="1170" spans="1:26" ht="60" x14ac:dyDescent="0.25">
      <c r="A1170" s="3" t="s">
        <v>1490</v>
      </c>
      <c r="B1170" s="3" t="s">
        <v>38</v>
      </c>
      <c r="C1170" s="3" t="s">
        <v>136</v>
      </c>
      <c r="D1170" s="15" t="s">
        <v>1666</v>
      </c>
      <c r="E1170" s="3"/>
      <c r="F1170" s="3" t="s">
        <v>1622</v>
      </c>
      <c r="G1170" s="3" t="s">
        <v>1660</v>
      </c>
      <c r="H1170" s="3" t="s">
        <v>1661</v>
      </c>
      <c r="I1170" s="3" t="s">
        <v>1662</v>
      </c>
      <c r="J1170" s="3"/>
      <c r="K1170" s="3" t="s">
        <v>1496</v>
      </c>
      <c r="L1170" s="3"/>
      <c r="M1170" s="3"/>
      <c r="N1170" s="3"/>
      <c r="O1170" s="3"/>
      <c r="P1170" s="3"/>
      <c r="Q1170" s="3"/>
      <c r="R1170" s="3"/>
      <c r="S1170" s="3"/>
      <c r="T1170" s="3"/>
      <c r="U1170" s="3"/>
      <c r="V1170" s="3"/>
      <c r="W1170" s="3"/>
      <c r="X1170" s="3"/>
      <c r="Y1170" s="3"/>
      <c r="Z1170" s="3"/>
    </row>
    <row r="1171" spans="1:26" ht="45" x14ac:dyDescent="0.25">
      <c r="A1171" s="3" t="s">
        <v>1490</v>
      </c>
      <c r="B1171" s="3" t="s">
        <v>38</v>
      </c>
      <c r="C1171" s="3" t="s">
        <v>137</v>
      </c>
      <c r="D1171" s="15" t="s">
        <v>1667</v>
      </c>
      <c r="E1171" s="3"/>
      <c r="F1171" s="3" t="s">
        <v>1622</v>
      </c>
      <c r="G1171" s="3" t="s">
        <v>1660</v>
      </c>
      <c r="H1171" s="3" t="s">
        <v>1661</v>
      </c>
      <c r="I1171" s="3" t="s">
        <v>1662</v>
      </c>
      <c r="J1171" s="3"/>
      <c r="K1171" s="3" t="s">
        <v>1496</v>
      </c>
      <c r="L1171" s="3"/>
      <c r="M1171" s="3"/>
      <c r="N1171" s="3"/>
      <c r="O1171" s="3"/>
      <c r="P1171" s="3"/>
      <c r="Q1171" s="3"/>
      <c r="R1171" s="3"/>
      <c r="S1171" s="3"/>
      <c r="T1171" s="3"/>
      <c r="U1171" s="3"/>
      <c r="V1171" s="3"/>
      <c r="W1171" s="3"/>
      <c r="X1171" s="3"/>
      <c r="Y1171" s="3"/>
      <c r="Z1171" s="3"/>
    </row>
    <row r="1172" spans="1:26" ht="30" x14ac:dyDescent="0.25">
      <c r="A1172" s="3" t="s">
        <v>1490</v>
      </c>
      <c r="B1172" s="3" t="s">
        <v>32</v>
      </c>
      <c r="C1172" s="3">
        <v>4.2</v>
      </c>
      <c r="D1172" s="15" t="s">
        <v>1668</v>
      </c>
      <c r="E1172" s="3"/>
      <c r="F1172" s="3" t="s">
        <v>1622</v>
      </c>
      <c r="G1172" s="3" t="s">
        <v>1660</v>
      </c>
      <c r="H1172" s="3" t="s">
        <v>1661</v>
      </c>
      <c r="I1172" s="3" t="s">
        <v>1662</v>
      </c>
      <c r="J1172" s="3"/>
      <c r="K1172" s="3" t="s">
        <v>1496</v>
      </c>
      <c r="L1172" s="3"/>
      <c r="M1172" s="3"/>
      <c r="N1172" s="3"/>
      <c r="O1172" s="3"/>
      <c r="P1172" s="3"/>
      <c r="Q1172" s="3"/>
      <c r="R1172" s="3"/>
      <c r="S1172" s="3"/>
      <c r="T1172" s="3"/>
      <c r="U1172" s="3"/>
      <c r="V1172" s="3"/>
      <c r="W1172" s="3"/>
      <c r="X1172" s="3"/>
      <c r="Y1172" s="3"/>
      <c r="Z1172" s="3"/>
    </row>
    <row r="1173" spans="1:26" ht="60" x14ac:dyDescent="0.25">
      <c r="A1173" s="3" t="s">
        <v>1490</v>
      </c>
      <c r="B1173" s="3" t="s">
        <v>38</v>
      </c>
      <c r="C1173" s="3" t="s">
        <v>142</v>
      </c>
      <c r="D1173" s="15" t="s">
        <v>1669</v>
      </c>
      <c r="E1173" s="3"/>
      <c r="F1173" s="3" t="s">
        <v>1622</v>
      </c>
      <c r="G1173" s="3" t="s">
        <v>1660</v>
      </c>
      <c r="H1173" s="3" t="s">
        <v>1661</v>
      </c>
      <c r="I1173" s="3" t="s">
        <v>1662</v>
      </c>
      <c r="J1173" s="3"/>
      <c r="K1173" s="3" t="s">
        <v>1496</v>
      </c>
      <c r="L1173" s="3"/>
      <c r="M1173" s="3"/>
      <c r="N1173" s="3"/>
      <c r="O1173" s="3"/>
      <c r="P1173" s="3"/>
      <c r="Q1173" s="3"/>
      <c r="R1173" s="3"/>
      <c r="S1173" s="3"/>
      <c r="T1173" s="3"/>
      <c r="U1173" s="3"/>
      <c r="V1173" s="3"/>
      <c r="W1173" s="3"/>
      <c r="X1173" s="3"/>
      <c r="Y1173" s="3"/>
      <c r="Z1173" s="3"/>
    </row>
    <row r="1174" spans="1:26" ht="30" x14ac:dyDescent="0.25">
      <c r="A1174" s="3" t="s">
        <v>1490</v>
      </c>
      <c r="B1174" s="3" t="s">
        <v>38</v>
      </c>
      <c r="C1174" s="3" t="s">
        <v>143</v>
      </c>
      <c r="D1174" s="15" t="s">
        <v>1670</v>
      </c>
      <c r="E1174" s="3"/>
      <c r="F1174" s="3" t="s">
        <v>1622</v>
      </c>
      <c r="G1174" s="3" t="s">
        <v>1660</v>
      </c>
      <c r="H1174" s="3" t="s">
        <v>1661</v>
      </c>
      <c r="I1174" s="3" t="s">
        <v>1662</v>
      </c>
      <c r="J1174" s="3"/>
      <c r="K1174" s="3" t="s">
        <v>1496</v>
      </c>
      <c r="L1174" s="3"/>
      <c r="M1174" s="3"/>
      <c r="N1174" s="3"/>
      <c r="O1174" s="3"/>
      <c r="P1174" s="3"/>
      <c r="Q1174" s="3"/>
      <c r="R1174" s="3"/>
      <c r="S1174" s="3"/>
      <c r="T1174" s="3"/>
      <c r="U1174" s="3"/>
      <c r="V1174" s="3"/>
      <c r="W1174" s="3"/>
      <c r="X1174" s="3"/>
      <c r="Y1174" s="3"/>
      <c r="Z1174" s="3"/>
    </row>
    <row r="1175" spans="1:26" ht="45" x14ac:dyDescent="0.25">
      <c r="A1175" s="3" t="s">
        <v>1490</v>
      </c>
      <c r="B1175" s="3" t="s">
        <v>38</v>
      </c>
      <c r="C1175" s="3" t="s">
        <v>377</v>
      </c>
      <c r="D1175" s="15" t="s">
        <v>1671</v>
      </c>
      <c r="E1175" s="3"/>
      <c r="F1175" s="3" t="s">
        <v>1622</v>
      </c>
      <c r="G1175" s="3" t="s">
        <v>1660</v>
      </c>
      <c r="H1175" s="3" t="s">
        <v>1661</v>
      </c>
      <c r="I1175" s="3" t="s">
        <v>1662</v>
      </c>
      <c r="J1175" s="3"/>
      <c r="K1175" s="3" t="s">
        <v>1496</v>
      </c>
      <c r="L1175" s="3"/>
      <c r="M1175" s="3"/>
      <c r="N1175" s="3"/>
      <c r="O1175" s="3"/>
      <c r="P1175" s="3"/>
      <c r="Q1175" s="3"/>
      <c r="R1175" s="3"/>
      <c r="S1175" s="3"/>
      <c r="T1175" s="3"/>
      <c r="U1175" s="3"/>
      <c r="V1175" s="3"/>
      <c r="W1175" s="3"/>
      <c r="X1175" s="3"/>
      <c r="Y1175" s="3"/>
      <c r="Z1175" s="3"/>
    </row>
    <row r="1176" spans="1:26" x14ac:dyDescent="0.25">
      <c r="A1176" s="3" t="s">
        <v>1490</v>
      </c>
      <c r="B1176" s="3" t="s">
        <v>32</v>
      </c>
      <c r="C1176" s="3">
        <v>4.3</v>
      </c>
      <c r="D1176" s="15" t="s">
        <v>1672</v>
      </c>
      <c r="E1176" s="3"/>
      <c r="F1176" s="3" t="s">
        <v>1622</v>
      </c>
      <c r="G1176" s="3" t="s">
        <v>1660</v>
      </c>
      <c r="H1176" s="3" t="s">
        <v>1661</v>
      </c>
      <c r="I1176" s="3" t="s">
        <v>1662</v>
      </c>
      <c r="J1176" s="3"/>
      <c r="K1176" s="3" t="s">
        <v>1496</v>
      </c>
      <c r="L1176" s="3"/>
      <c r="M1176" s="3"/>
      <c r="N1176" s="3"/>
      <c r="O1176" s="3"/>
      <c r="P1176" s="3"/>
      <c r="Q1176" s="3"/>
      <c r="R1176" s="3"/>
      <c r="S1176" s="3"/>
      <c r="T1176" s="3"/>
      <c r="U1176" s="3"/>
      <c r="V1176" s="3"/>
      <c r="W1176" s="3"/>
      <c r="X1176" s="3"/>
      <c r="Y1176" s="3"/>
      <c r="Z1176" s="3"/>
    </row>
    <row r="1177" spans="1:26" ht="45" x14ac:dyDescent="0.25">
      <c r="A1177" s="3" t="s">
        <v>1490</v>
      </c>
      <c r="B1177" s="3" t="s">
        <v>38</v>
      </c>
      <c r="C1177" s="3" t="s">
        <v>146</v>
      </c>
      <c r="D1177" s="15" t="s">
        <v>1673</v>
      </c>
      <c r="E1177" s="3"/>
      <c r="F1177" s="3" t="s">
        <v>1622</v>
      </c>
      <c r="G1177" s="3" t="s">
        <v>1660</v>
      </c>
      <c r="H1177" s="3" t="s">
        <v>1661</v>
      </c>
      <c r="I1177" s="3" t="s">
        <v>1662</v>
      </c>
      <c r="J1177" s="3"/>
      <c r="K1177" s="3" t="s">
        <v>1496</v>
      </c>
      <c r="L1177" s="3"/>
      <c r="M1177" s="3"/>
      <c r="N1177" s="3"/>
      <c r="O1177" s="3"/>
      <c r="P1177" s="3"/>
      <c r="Q1177" s="3"/>
      <c r="R1177" s="3"/>
      <c r="S1177" s="3"/>
      <c r="T1177" s="3"/>
      <c r="U1177" s="3"/>
      <c r="V1177" s="3"/>
      <c r="W1177" s="3"/>
      <c r="X1177" s="3"/>
      <c r="Y1177" s="3"/>
      <c r="Z1177" s="3"/>
    </row>
    <row r="1178" spans="1:26" ht="30" x14ac:dyDescent="0.25">
      <c r="A1178" s="3" t="s">
        <v>1490</v>
      </c>
      <c r="B1178" s="3" t="s">
        <v>38</v>
      </c>
      <c r="C1178" s="3" t="s">
        <v>147</v>
      </c>
      <c r="D1178" s="15" t="s">
        <v>1674</v>
      </c>
      <c r="E1178" s="3"/>
      <c r="F1178" s="3" t="s">
        <v>1622</v>
      </c>
      <c r="G1178" s="3" t="s">
        <v>1660</v>
      </c>
      <c r="H1178" s="3" t="s">
        <v>1661</v>
      </c>
      <c r="I1178" s="3" t="s">
        <v>1662</v>
      </c>
      <c r="J1178" s="3"/>
      <c r="K1178" s="3" t="s">
        <v>1496</v>
      </c>
      <c r="L1178" s="3"/>
      <c r="M1178" s="3"/>
      <c r="N1178" s="3"/>
      <c r="O1178" s="3"/>
      <c r="P1178" s="3"/>
      <c r="Q1178" s="3"/>
      <c r="R1178" s="3"/>
      <c r="S1178" s="3"/>
      <c r="T1178" s="3"/>
      <c r="U1178" s="3"/>
      <c r="V1178" s="3"/>
      <c r="W1178" s="3"/>
      <c r="X1178" s="3"/>
      <c r="Y1178" s="3"/>
      <c r="Z1178" s="3"/>
    </row>
    <row r="1179" spans="1:26" ht="30" x14ac:dyDescent="0.25">
      <c r="A1179" s="3" t="s">
        <v>1490</v>
      </c>
      <c r="B1179" s="3" t="s">
        <v>32</v>
      </c>
      <c r="C1179" s="3">
        <v>4.4000000000000004</v>
      </c>
      <c r="D1179" s="15" t="s">
        <v>1675</v>
      </c>
      <c r="E1179" s="3"/>
      <c r="F1179" s="3" t="s">
        <v>1622</v>
      </c>
      <c r="G1179" s="3" t="s">
        <v>1660</v>
      </c>
      <c r="H1179" s="3" t="s">
        <v>1661</v>
      </c>
      <c r="I1179" s="3" t="s">
        <v>1662</v>
      </c>
      <c r="J1179" s="3"/>
      <c r="K1179" s="3" t="s">
        <v>1496</v>
      </c>
      <c r="L1179" s="3"/>
      <c r="M1179" s="3"/>
      <c r="N1179" s="3"/>
      <c r="O1179" s="3"/>
      <c r="P1179" s="3"/>
      <c r="Q1179" s="3"/>
      <c r="R1179" s="3"/>
      <c r="S1179" s="3"/>
      <c r="T1179" s="3"/>
      <c r="U1179" s="3"/>
      <c r="V1179" s="3"/>
      <c r="W1179" s="3"/>
      <c r="X1179" s="3"/>
      <c r="Y1179" s="3"/>
      <c r="Z1179" s="3"/>
    </row>
    <row r="1180" spans="1:26" ht="45" x14ac:dyDescent="0.25">
      <c r="A1180" s="3" t="s">
        <v>1490</v>
      </c>
      <c r="B1180" s="3" t="s">
        <v>38</v>
      </c>
      <c r="C1180" s="3" t="s">
        <v>642</v>
      </c>
      <c r="D1180" s="15" t="s">
        <v>1676</v>
      </c>
      <c r="E1180" s="3"/>
      <c r="F1180" s="3" t="s">
        <v>1622</v>
      </c>
      <c r="G1180" s="3" t="s">
        <v>1660</v>
      </c>
      <c r="H1180" s="3" t="s">
        <v>1661</v>
      </c>
      <c r="I1180" s="3" t="s">
        <v>1662</v>
      </c>
      <c r="J1180" s="3"/>
      <c r="K1180" s="3" t="s">
        <v>1496</v>
      </c>
      <c r="L1180" s="3"/>
      <c r="M1180" s="3"/>
      <c r="N1180" s="3"/>
      <c r="O1180" s="3"/>
      <c r="P1180" s="3"/>
      <c r="Q1180" s="3"/>
      <c r="R1180" s="3"/>
      <c r="S1180" s="3"/>
      <c r="T1180" s="3"/>
      <c r="U1180" s="3"/>
      <c r="V1180" s="3"/>
      <c r="W1180" s="3"/>
      <c r="X1180" s="3"/>
      <c r="Y1180" s="3"/>
      <c r="Z1180" s="3"/>
    </row>
    <row r="1181" spans="1:26" ht="30" x14ac:dyDescent="0.25">
      <c r="A1181" s="3" t="s">
        <v>1490</v>
      </c>
      <c r="B1181" s="3" t="s">
        <v>38</v>
      </c>
      <c r="C1181" s="3" t="s">
        <v>644</v>
      </c>
      <c r="D1181" s="15" t="s">
        <v>1677</v>
      </c>
      <c r="E1181" s="3"/>
      <c r="F1181" s="3" t="s">
        <v>1622</v>
      </c>
      <c r="G1181" s="3" t="s">
        <v>1660</v>
      </c>
      <c r="H1181" s="3" t="s">
        <v>1661</v>
      </c>
      <c r="I1181" s="3" t="s">
        <v>1662</v>
      </c>
      <c r="J1181" s="3"/>
      <c r="K1181" s="3" t="s">
        <v>1496</v>
      </c>
      <c r="L1181" s="3"/>
      <c r="M1181" s="3"/>
      <c r="N1181" s="3"/>
      <c r="O1181" s="3"/>
      <c r="P1181" s="3"/>
      <c r="Q1181" s="3"/>
      <c r="R1181" s="3"/>
      <c r="S1181" s="3"/>
      <c r="T1181" s="3"/>
      <c r="U1181" s="3"/>
      <c r="V1181" s="3"/>
      <c r="W1181" s="3"/>
      <c r="X1181" s="3"/>
      <c r="Y1181" s="3"/>
      <c r="Z1181" s="3"/>
    </row>
    <row r="1182" spans="1:26" x14ac:dyDescent="0.25">
      <c r="A1182" s="3" t="s">
        <v>1490</v>
      </c>
      <c r="B1182" s="3" t="s">
        <v>38</v>
      </c>
      <c r="C1182" s="3" t="s">
        <v>646</v>
      </c>
      <c r="D1182" s="15" t="s">
        <v>1678</v>
      </c>
      <c r="E1182" s="3"/>
      <c r="F1182" s="3" t="s">
        <v>1622</v>
      </c>
      <c r="G1182" s="3" t="s">
        <v>1660</v>
      </c>
      <c r="H1182" s="3" t="s">
        <v>1661</v>
      </c>
      <c r="I1182" s="3" t="s">
        <v>1662</v>
      </c>
      <c r="J1182" s="3"/>
      <c r="K1182" s="3" t="s">
        <v>1496</v>
      </c>
      <c r="L1182" s="3"/>
      <c r="M1182" s="3"/>
      <c r="N1182" s="3"/>
      <c r="O1182" s="3"/>
      <c r="P1182" s="3"/>
      <c r="Q1182" s="3"/>
      <c r="R1182" s="3"/>
      <c r="S1182" s="3"/>
      <c r="T1182" s="3"/>
      <c r="U1182" s="3"/>
      <c r="V1182" s="3"/>
      <c r="W1182" s="3"/>
      <c r="X1182" s="3"/>
      <c r="Y1182" s="3"/>
      <c r="Z1182" s="3"/>
    </row>
    <row r="1183" spans="1:26" ht="30" x14ac:dyDescent="0.25">
      <c r="A1183" s="3" t="s">
        <v>1490</v>
      </c>
      <c r="B1183" s="3" t="s">
        <v>32</v>
      </c>
      <c r="C1183" s="3">
        <v>4.5</v>
      </c>
      <c r="D1183" s="15" t="s">
        <v>1679</v>
      </c>
      <c r="E1183" s="3"/>
      <c r="F1183" s="3" t="s">
        <v>1622</v>
      </c>
      <c r="G1183" s="3" t="s">
        <v>1660</v>
      </c>
      <c r="H1183" s="3" t="s">
        <v>1661</v>
      </c>
      <c r="I1183" s="3" t="s">
        <v>1662</v>
      </c>
      <c r="J1183" s="3"/>
      <c r="K1183" s="3" t="s">
        <v>1496</v>
      </c>
      <c r="L1183" s="3"/>
      <c r="M1183" s="3"/>
      <c r="N1183" s="3"/>
      <c r="O1183" s="3"/>
      <c r="P1183" s="3"/>
      <c r="Q1183" s="3"/>
      <c r="R1183" s="3"/>
      <c r="S1183" s="3"/>
      <c r="T1183" s="3"/>
      <c r="U1183" s="3"/>
      <c r="V1183" s="3"/>
      <c r="W1183" s="3"/>
      <c r="X1183" s="3"/>
      <c r="Y1183" s="3"/>
      <c r="Z1183" s="3"/>
    </row>
    <row r="1184" spans="1:26" ht="45" x14ac:dyDescent="0.25">
      <c r="A1184" s="3" t="s">
        <v>1490</v>
      </c>
      <c r="B1184" s="3" t="s">
        <v>38</v>
      </c>
      <c r="C1184" s="3" t="s">
        <v>1680</v>
      </c>
      <c r="D1184" s="15" t="s">
        <v>1681</v>
      </c>
      <c r="E1184" s="3"/>
      <c r="F1184" s="3" t="s">
        <v>1622</v>
      </c>
      <c r="G1184" s="3" t="s">
        <v>1660</v>
      </c>
      <c r="H1184" s="3" t="s">
        <v>1661</v>
      </c>
      <c r="I1184" s="3" t="s">
        <v>1662</v>
      </c>
      <c r="J1184" s="3"/>
      <c r="K1184" s="3" t="s">
        <v>1496</v>
      </c>
      <c r="L1184" s="3"/>
      <c r="M1184" s="3"/>
      <c r="N1184" s="3"/>
      <c r="O1184" s="3"/>
      <c r="P1184" s="3"/>
      <c r="Q1184" s="3"/>
      <c r="R1184" s="3"/>
      <c r="S1184" s="3"/>
      <c r="T1184" s="3"/>
      <c r="U1184" s="3"/>
      <c r="V1184" s="3"/>
      <c r="W1184" s="3"/>
      <c r="X1184" s="3"/>
      <c r="Y1184" s="3"/>
      <c r="Z1184" s="3"/>
    </row>
    <row r="1185" spans="1:26" ht="45" x14ac:dyDescent="0.25">
      <c r="A1185" s="3" t="s">
        <v>1490</v>
      </c>
      <c r="B1185" s="3" t="s">
        <v>38</v>
      </c>
      <c r="C1185" s="3" t="s">
        <v>1682</v>
      </c>
      <c r="D1185" s="15" t="s">
        <v>1683</v>
      </c>
      <c r="E1185" s="3"/>
      <c r="F1185" s="3" t="s">
        <v>1622</v>
      </c>
      <c r="G1185" s="3" t="s">
        <v>1660</v>
      </c>
      <c r="H1185" s="3" t="s">
        <v>1661</v>
      </c>
      <c r="I1185" s="3" t="s">
        <v>1662</v>
      </c>
      <c r="J1185" s="3"/>
      <c r="K1185" s="3" t="s">
        <v>1496</v>
      </c>
      <c r="L1185" s="3"/>
      <c r="M1185" s="3"/>
      <c r="N1185" s="3"/>
      <c r="O1185" s="3"/>
      <c r="P1185" s="3"/>
      <c r="Q1185" s="3"/>
      <c r="R1185" s="3"/>
      <c r="S1185" s="3"/>
      <c r="T1185" s="3"/>
      <c r="U1185" s="3"/>
      <c r="V1185" s="3"/>
      <c r="W1185" s="3"/>
      <c r="X1185" s="3"/>
      <c r="Y1185" s="3"/>
      <c r="Z1185" s="3"/>
    </row>
    <row r="1186" spans="1:26" ht="30" x14ac:dyDescent="0.25">
      <c r="A1186" s="3" t="s">
        <v>1490</v>
      </c>
      <c r="B1186" s="3" t="s">
        <v>32</v>
      </c>
      <c r="C1186" s="3">
        <v>4.5999999999999996</v>
      </c>
      <c r="D1186" s="15" t="s">
        <v>1684</v>
      </c>
      <c r="E1186" s="3"/>
      <c r="F1186" s="3" t="s">
        <v>1622</v>
      </c>
      <c r="G1186" s="3" t="s">
        <v>1660</v>
      </c>
      <c r="H1186" s="3" t="s">
        <v>1661</v>
      </c>
      <c r="I1186" s="3" t="s">
        <v>1662</v>
      </c>
      <c r="J1186" s="3"/>
      <c r="K1186" s="3" t="s">
        <v>1496</v>
      </c>
      <c r="L1186" s="3"/>
      <c r="M1186" s="3"/>
      <c r="N1186" s="3"/>
      <c r="O1186" s="3"/>
      <c r="P1186" s="3"/>
      <c r="Q1186" s="3"/>
      <c r="R1186" s="3"/>
      <c r="S1186" s="3"/>
      <c r="T1186" s="3"/>
      <c r="U1186" s="3"/>
      <c r="V1186" s="3"/>
      <c r="W1186" s="3"/>
      <c r="X1186" s="3"/>
      <c r="Y1186" s="3"/>
      <c r="Z1186" s="3"/>
    </row>
    <row r="1187" spans="1:26" ht="45" x14ac:dyDescent="0.25">
      <c r="A1187" s="3" t="s">
        <v>1490</v>
      </c>
      <c r="B1187" s="3" t="s">
        <v>38</v>
      </c>
      <c r="C1187" s="3" t="s">
        <v>1685</v>
      </c>
      <c r="D1187" s="15" t="s">
        <v>1686</v>
      </c>
      <c r="E1187" s="3"/>
      <c r="F1187" s="3" t="s">
        <v>1622</v>
      </c>
      <c r="G1187" s="3" t="s">
        <v>1660</v>
      </c>
      <c r="H1187" s="3" t="s">
        <v>1661</v>
      </c>
      <c r="I1187" s="3" t="s">
        <v>1662</v>
      </c>
      <c r="J1187" s="3"/>
      <c r="K1187" s="3" t="s">
        <v>1496</v>
      </c>
      <c r="L1187" s="3"/>
      <c r="M1187" s="3"/>
      <c r="N1187" s="3"/>
      <c r="O1187" s="3"/>
      <c r="P1187" s="3"/>
      <c r="Q1187" s="3"/>
      <c r="R1187" s="3"/>
      <c r="S1187" s="3"/>
      <c r="T1187" s="3"/>
      <c r="U1187" s="3"/>
      <c r="V1187" s="3"/>
      <c r="W1187" s="3"/>
      <c r="X1187" s="3"/>
      <c r="Y1187" s="3"/>
      <c r="Z1187" s="3"/>
    </row>
    <row r="1188" spans="1:26" ht="30" x14ac:dyDescent="0.25">
      <c r="A1188" s="3" t="s">
        <v>1490</v>
      </c>
      <c r="B1188" s="3" t="s">
        <v>38</v>
      </c>
      <c r="C1188" s="3" t="s">
        <v>1687</v>
      </c>
      <c r="D1188" s="15" t="s">
        <v>1688</v>
      </c>
      <c r="E1188" s="3"/>
      <c r="F1188" s="3" t="s">
        <v>1622</v>
      </c>
      <c r="G1188" s="3" t="s">
        <v>1660</v>
      </c>
      <c r="H1188" s="3" t="s">
        <v>1661</v>
      </c>
      <c r="I1188" s="3" t="s">
        <v>1662</v>
      </c>
      <c r="J1188" s="3"/>
      <c r="K1188" s="3" t="s">
        <v>1496</v>
      </c>
      <c r="L1188" s="3"/>
      <c r="M1188" s="3"/>
      <c r="N1188" s="3"/>
      <c r="O1188" s="3"/>
      <c r="P1188" s="3"/>
      <c r="Q1188" s="3"/>
      <c r="R1188" s="3"/>
      <c r="S1188" s="3"/>
      <c r="T1188" s="3"/>
      <c r="U1188" s="3"/>
      <c r="V1188" s="3"/>
      <c r="W1188" s="3"/>
      <c r="X1188" s="3"/>
      <c r="Y1188" s="3"/>
      <c r="Z1188" s="3"/>
    </row>
    <row r="1189" spans="1:26" ht="45" x14ac:dyDescent="0.25">
      <c r="A1189" s="3" t="s">
        <v>1490</v>
      </c>
      <c r="B1189" s="3" t="s">
        <v>38</v>
      </c>
      <c r="C1189" s="3" t="s">
        <v>1689</v>
      </c>
      <c r="D1189" s="15" t="s">
        <v>1690</v>
      </c>
      <c r="E1189" s="3"/>
      <c r="F1189" s="3" t="s">
        <v>1622</v>
      </c>
      <c r="G1189" s="3" t="s">
        <v>1660</v>
      </c>
      <c r="H1189" s="3" t="s">
        <v>1661</v>
      </c>
      <c r="I1189" s="3" t="s">
        <v>1662</v>
      </c>
      <c r="J1189" s="3"/>
      <c r="K1189" s="3" t="s">
        <v>1496</v>
      </c>
      <c r="L1189" s="3"/>
      <c r="M1189" s="3"/>
      <c r="N1189" s="3"/>
      <c r="O1189" s="3"/>
      <c r="P1189" s="3"/>
      <c r="Q1189" s="3"/>
      <c r="R1189" s="3"/>
      <c r="S1189" s="3"/>
      <c r="T1189" s="3"/>
      <c r="U1189" s="3"/>
      <c r="V1189" s="3"/>
      <c r="W1189" s="3"/>
      <c r="X1189" s="3"/>
      <c r="Y1189" s="3"/>
      <c r="Z1189" s="3"/>
    </row>
    <row r="1190" spans="1:26" ht="30" x14ac:dyDescent="0.25">
      <c r="A1190" s="3" t="s">
        <v>1490</v>
      </c>
      <c r="B1190" s="3" t="s">
        <v>38</v>
      </c>
      <c r="C1190" s="3" t="s">
        <v>1691</v>
      </c>
      <c r="D1190" s="15" t="s">
        <v>1692</v>
      </c>
      <c r="E1190" s="3"/>
      <c r="F1190" s="3" t="s">
        <v>1622</v>
      </c>
      <c r="G1190" s="3" t="s">
        <v>1660</v>
      </c>
      <c r="H1190" s="3" t="s">
        <v>1661</v>
      </c>
      <c r="I1190" s="3" t="s">
        <v>1662</v>
      </c>
      <c r="J1190" s="3"/>
      <c r="K1190" s="3" t="s">
        <v>1496</v>
      </c>
      <c r="L1190" s="3"/>
      <c r="M1190" s="3"/>
      <c r="N1190" s="3"/>
      <c r="O1190" s="3"/>
      <c r="P1190" s="3"/>
      <c r="Q1190" s="3"/>
      <c r="R1190" s="3"/>
      <c r="S1190" s="3"/>
      <c r="T1190" s="3"/>
      <c r="U1190" s="3"/>
      <c r="V1190" s="3"/>
      <c r="W1190" s="3"/>
      <c r="X1190" s="3"/>
      <c r="Y1190" s="3"/>
      <c r="Z1190" s="3"/>
    </row>
    <row r="1191" spans="1:26" ht="45" x14ac:dyDescent="0.25">
      <c r="A1191" s="3" t="s">
        <v>1490</v>
      </c>
      <c r="B1191" s="3" t="s">
        <v>32</v>
      </c>
      <c r="C1191" s="3">
        <v>4.7</v>
      </c>
      <c r="D1191" s="15" t="s">
        <v>1693</v>
      </c>
      <c r="E1191" s="3"/>
      <c r="F1191" s="3" t="s">
        <v>1622</v>
      </c>
      <c r="G1191" s="3" t="s">
        <v>1660</v>
      </c>
      <c r="H1191" s="3" t="s">
        <v>1661</v>
      </c>
      <c r="I1191" s="3" t="s">
        <v>1662</v>
      </c>
      <c r="J1191" s="3"/>
      <c r="K1191" s="3" t="s">
        <v>1496</v>
      </c>
      <c r="L1191" s="3"/>
      <c r="M1191" s="3"/>
      <c r="N1191" s="3"/>
      <c r="O1191" s="3"/>
      <c r="P1191" s="3"/>
      <c r="Q1191" s="3"/>
      <c r="R1191" s="3"/>
      <c r="S1191" s="3"/>
      <c r="T1191" s="3"/>
      <c r="U1191" s="3"/>
      <c r="V1191" s="3"/>
      <c r="W1191" s="3"/>
      <c r="X1191" s="3"/>
      <c r="Y1191" s="3"/>
      <c r="Z1191" s="3"/>
    </row>
    <row r="1192" spans="1:26" ht="75" x14ac:dyDescent="0.25">
      <c r="A1192" s="3" t="s">
        <v>1490</v>
      </c>
      <c r="B1192" s="3" t="s">
        <v>38</v>
      </c>
      <c r="C1192" s="3" t="s">
        <v>1694</v>
      </c>
      <c r="D1192" s="15" t="s">
        <v>1695</v>
      </c>
      <c r="E1192" s="3"/>
      <c r="F1192" s="3" t="s">
        <v>1622</v>
      </c>
      <c r="G1192" s="3" t="s">
        <v>1660</v>
      </c>
      <c r="H1192" s="3" t="s">
        <v>1661</v>
      </c>
      <c r="I1192" s="3" t="s">
        <v>1662</v>
      </c>
      <c r="J1192" s="3"/>
      <c r="K1192" s="3" t="s">
        <v>1496</v>
      </c>
      <c r="L1192" s="3"/>
      <c r="M1192" s="3"/>
      <c r="N1192" s="3"/>
      <c r="O1192" s="3"/>
      <c r="P1192" s="3"/>
      <c r="Q1192" s="3"/>
      <c r="R1192" s="3"/>
      <c r="S1192" s="3"/>
      <c r="T1192" s="3"/>
      <c r="U1192" s="3"/>
      <c r="V1192" s="3"/>
      <c r="W1192" s="3"/>
      <c r="X1192" s="3"/>
      <c r="Y1192" s="3"/>
      <c r="Z1192" s="3"/>
    </row>
    <row r="1193" spans="1:26" ht="45" x14ac:dyDescent="0.25">
      <c r="A1193" s="3" t="s">
        <v>1490</v>
      </c>
      <c r="B1193" s="3" t="s">
        <v>38</v>
      </c>
      <c r="C1193" s="3" t="s">
        <v>1696</v>
      </c>
      <c r="D1193" s="15" t="s">
        <v>1697</v>
      </c>
      <c r="E1193" s="3"/>
      <c r="F1193" s="3" t="s">
        <v>1622</v>
      </c>
      <c r="G1193" s="3" t="s">
        <v>1660</v>
      </c>
      <c r="H1193" s="3" t="s">
        <v>1661</v>
      </c>
      <c r="I1193" s="3" t="s">
        <v>1662</v>
      </c>
      <c r="J1193" s="3"/>
      <c r="K1193" s="3" t="s">
        <v>1496</v>
      </c>
      <c r="L1193" s="3"/>
      <c r="M1193" s="3"/>
      <c r="N1193" s="3"/>
      <c r="O1193" s="3"/>
      <c r="P1193" s="3"/>
      <c r="Q1193" s="3"/>
      <c r="R1193" s="3"/>
      <c r="S1193" s="3"/>
      <c r="T1193" s="3"/>
      <c r="U1193" s="3"/>
      <c r="V1193" s="3"/>
      <c r="W1193" s="3"/>
      <c r="X1193" s="3"/>
      <c r="Y1193" s="3"/>
      <c r="Z1193" s="3"/>
    </row>
    <row r="1194" spans="1:26" ht="45" x14ac:dyDescent="0.25">
      <c r="A1194" s="3" t="s">
        <v>1490</v>
      </c>
      <c r="B1194" s="3" t="s">
        <v>32</v>
      </c>
      <c r="C1194" s="3">
        <v>4.8</v>
      </c>
      <c r="D1194" s="15" t="s">
        <v>1698</v>
      </c>
      <c r="E1194" s="3"/>
      <c r="F1194" s="3" t="s">
        <v>1622</v>
      </c>
      <c r="G1194" s="3" t="s">
        <v>1660</v>
      </c>
      <c r="H1194" s="3" t="s">
        <v>1661</v>
      </c>
      <c r="I1194" s="3" t="s">
        <v>1662</v>
      </c>
      <c r="J1194" s="3"/>
      <c r="K1194" s="3" t="s">
        <v>1496</v>
      </c>
      <c r="L1194" s="3"/>
      <c r="M1194" s="3"/>
      <c r="N1194" s="3"/>
      <c r="O1194" s="3"/>
      <c r="P1194" s="3"/>
      <c r="Q1194" s="3"/>
      <c r="R1194" s="3"/>
      <c r="S1194" s="3"/>
      <c r="T1194" s="3"/>
      <c r="U1194" s="3"/>
      <c r="V1194" s="3"/>
      <c r="W1194" s="3"/>
      <c r="X1194" s="3"/>
      <c r="Y1194" s="3"/>
      <c r="Z1194" s="3"/>
    </row>
    <row r="1195" spans="1:26" ht="30" x14ac:dyDescent="0.25">
      <c r="A1195" s="3" t="s">
        <v>1490</v>
      </c>
      <c r="B1195" s="3" t="s">
        <v>38</v>
      </c>
      <c r="C1195" s="3" t="s">
        <v>1699</v>
      </c>
      <c r="D1195" s="15" t="s">
        <v>1700</v>
      </c>
      <c r="E1195" s="3"/>
      <c r="F1195" s="3" t="s">
        <v>1622</v>
      </c>
      <c r="G1195" s="3" t="s">
        <v>1660</v>
      </c>
      <c r="H1195" s="3" t="s">
        <v>1661</v>
      </c>
      <c r="I1195" s="3" t="s">
        <v>1662</v>
      </c>
      <c r="J1195" s="3"/>
      <c r="K1195" s="3" t="s">
        <v>1496</v>
      </c>
      <c r="L1195" s="3"/>
      <c r="M1195" s="3"/>
      <c r="N1195" s="3"/>
      <c r="O1195" s="3"/>
      <c r="P1195" s="3"/>
      <c r="Q1195" s="3"/>
      <c r="R1195" s="3"/>
      <c r="S1195" s="3"/>
      <c r="T1195" s="3"/>
      <c r="U1195" s="3"/>
      <c r="V1195" s="3"/>
      <c r="W1195" s="3"/>
      <c r="X1195" s="3"/>
      <c r="Y1195" s="3"/>
      <c r="Z1195" s="3"/>
    </row>
    <row r="1196" spans="1:26" ht="30" x14ac:dyDescent="0.25">
      <c r="A1196" s="3" t="s">
        <v>1490</v>
      </c>
      <c r="B1196" s="3" t="s">
        <v>38</v>
      </c>
      <c r="C1196" s="3" t="s">
        <v>1701</v>
      </c>
      <c r="D1196" s="15" t="s">
        <v>1702</v>
      </c>
      <c r="E1196" s="3"/>
      <c r="F1196" s="3" t="s">
        <v>1622</v>
      </c>
      <c r="G1196" s="3" t="s">
        <v>1660</v>
      </c>
      <c r="H1196" s="3" t="s">
        <v>1661</v>
      </c>
      <c r="I1196" s="3" t="s">
        <v>1662</v>
      </c>
      <c r="J1196" s="3"/>
      <c r="K1196" s="3" t="s">
        <v>1496</v>
      </c>
      <c r="L1196" s="3"/>
      <c r="M1196" s="3"/>
      <c r="N1196" s="3"/>
      <c r="O1196" s="3"/>
      <c r="P1196" s="3"/>
      <c r="Q1196" s="3"/>
      <c r="R1196" s="3"/>
      <c r="S1196" s="3"/>
      <c r="T1196" s="3"/>
      <c r="U1196" s="3"/>
      <c r="V1196" s="3"/>
      <c r="W1196" s="3"/>
      <c r="X1196" s="3"/>
      <c r="Y1196" s="3"/>
      <c r="Z1196" s="3"/>
    </row>
    <row r="1197" spans="1:26" ht="30" x14ac:dyDescent="0.25">
      <c r="A1197" s="3" t="s">
        <v>1490</v>
      </c>
      <c r="B1197" s="3" t="s">
        <v>38</v>
      </c>
      <c r="C1197" s="3" t="s">
        <v>1703</v>
      </c>
      <c r="D1197" s="15" t="s">
        <v>1704</v>
      </c>
      <c r="E1197" s="3"/>
      <c r="F1197" s="3" t="s">
        <v>1622</v>
      </c>
      <c r="G1197" s="3" t="s">
        <v>1660</v>
      </c>
      <c r="H1197" s="3" t="s">
        <v>1661</v>
      </c>
      <c r="I1197" s="3" t="s">
        <v>1662</v>
      </c>
      <c r="J1197" s="3"/>
      <c r="K1197" s="3" t="s">
        <v>1496</v>
      </c>
      <c r="L1197" s="3"/>
      <c r="M1197" s="3"/>
      <c r="N1197" s="3"/>
      <c r="O1197" s="3"/>
      <c r="P1197" s="3"/>
      <c r="Q1197" s="3"/>
      <c r="R1197" s="3"/>
      <c r="S1197" s="3"/>
      <c r="T1197" s="3"/>
      <c r="U1197" s="3"/>
      <c r="V1197" s="3"/>
      <c r="W1197" s="3"/>
      <c r="X1197" s="3"/>
      <c r="Y1197" s="3"/>
      <c r="Z1197" s="3"/>
    </row>
    <row r="1198" spans="1:26" ht="30" x14ac:dyDescent="0.25">
      <c r="A1198" s="3" t="s">
        <v>1490</v>
      </c>
      <c r="B1198" s="3" t="s">
        <v>32</v>
      </c>
      <c r="C1198" s="3">
        <v>4.9000000000000004</v>
      </c>
      <c r="D1198" s="15" t="s">
        <v>1705</v>
      </c>
      <c r="E1198" s="3"/>
      <c r="F1198" s="3" t="s">
        <v>1622</v>
      </c>
      <c r="G1198" s="3" t="s">
        <v>1660</v>
      </c>
      <c r="H1198" s="3" t="s">
        <v>1661</v>
      </c>
      <c r="I1198" s="3" t="s">
        <v>1662</v>
      </c>
      <c r="J1198" s="3"/>
      <c r="K1198" s="3" t="s">
        <v>1496</v>
      </c>
      <c r="L1198" s="3"/>
      <c r="M1198" s="3"/>
      <c r="N1198" s="3"/>
      <c r="O1198" s="3"/>
      <c r="P1198" s="3"/>
      <c r="Q1198" s="3"/>
      <c r="R1198" s="3"/>
      <c r="S1198" s="3"/>
      <c r="T1198" s="3"/>
      <c r="U1198" s="3"/>
      <c r="V1198" s="3"/>
      <c r="W1198" s="3"/>
      <c r="X1198" s="3"/>
      <c r="Y1198" s="3"/>
      <c r="Z1198" s="3"/>
    </row>
    <row r="1199" spans="1:26" ht="45" x14ac:dyDescent="0.25">
      <c r="A1199" s="3" t="s">
        <v>1490</v>
      </c>
      <c r="B1199" s="3" t="s">
        <v>38</v>
      </c>
      <c r="C1199" s="3" t="s">
        <v>1706</v>
      </c>
      <c r="D1199" s="15" t="s">
        <v>1707</v>
      </c>
      <c r="E1199" s="3"/>
      <c r="F1199" s="3" t="s">
        <v>1622</v>
      </c>
      <c r="G1199" s="3" t="s">
        <v>1660</v>
      </c>
      <c r="H1199" s="3" t="s">
        <v>1661</v>
      </c>
      <c r="I1199" s="3" t="s">
        <v>1662</v>
      </c>
      <c r="J1199" s="3"/>
      <c r="K1199" s="3" t="s">
        <v>1496</v>
      </c>
      <c r="L1199" s="3"/>
      <c r="M1199" s="3"/>
      <c r="N1199" s="3"/>
      <c r="O1199" s="3"/>
      <c r="P1199" s="3"/>
      <c r="Q1199" s="3"/>
      <c r="R1199" s="3"/>
      <c r="S1199" s="3"/>
      <c r="T1199" s="3"/>
      <c r="U1199" s="3"/>
      <c r="V1199" s="3"/>
      <c r="W1199" s="3"/>
      <c r="X1199" s="3"/>
      <c r="Y1199" s="3"/>
      <c r="Z1199" s="3"/>
    </row>
    <row r="1200" spans="1:26" ht="45" x14ac:dyDescent="0.25">
      <c r="A1200" s="3" t="s">
        <v>1490</v>
      </c>
      <c r="B1200" s="3" t="s">
        <v>38</v>
      </c>
      <c r="C1200" s="3" t="s">
        <v>1708</v>
      </c>
      <c r="D1200" s="15" t="s">
        <v>1709</v>
      </c>
      <c r="E1200" s="3"/>
      <c r="F1200" s="3" t="s">
        <v>1622</v>
      </c>
      <c r="G1200" s="3" t="s">
        <v>1660</v>
      </c>
      <c r="H1200" s="3" t="s">
        <v>1661</v>
      </c>
      <c r="I1200" s="3" t="s">
        <v>1662</v>
      </c>
      <c r="J1200" s="3"/>
      <c r="K1200" s="3" t="s">
        <v>1496</v>
      </c>
      <c r="L1200" s="3"/>
      <c r="M1200" s="3"/>
      <c r="N1200" s="3"/>
      <c r="O1200" s="3"/>
      <c r="P1200" s="3"/>
      <c r="Q1200" s="3"/>
      <c r="R1200" s="3"/>
      <c r="S1200" s="3"/>
      <c r="T1200" s="3"/>
      <c r="U1200" s="3"/>
      <c r="V1200" s="3"/>
      <c r="W1200" s="3"/>
      <c r="X1200" s="3"/>
      <c r="Y1200" s="3"/>
      <c r="Z1200" s="3"/>
    </row>
    <row r="1201" spans="1:26" ht="45" x14ac:dyDescent="0.25">
      <c r="A1201" s="3" t="s">
        <v>1490</v>
      </c>
      <c r="B1201" s="3" t="s">
        <v>38</v>
      </c>
      <c r="C1201" s="3" t="s">
        <v>1710</v>
      </c>
      <c r="D1201" s="15" t="s">
        <v>1711</v>
      </c>
      <c r="E1201" s="3"/>
      <c r="F1201" s="3" t="s">
        <v>1622</v>
      </c>
      <c r="G1201" s="3" t="s">
        <v>1660</v>
      </c>
      <c r="H1201" s="3" t="s">
        <v>1661</v>
      </c>
      <c r="I1201" s="3" t="s">
        <v>1662</v>
      </c>
      <c r="J1201" s="3"/>
      <c r="K1201" s="3" t="s">
        <v>1496</v>
      </c>
      <c r="L1201" s="3"/>
      <c r="M1201" s="3"/>
      <c r="N1201" s="3"/>
      <c r="O1201" s="3"/>
      <c r="P1201" s="3"/>
      <c r="Q1201" s="3"/>
      <c r="R1201" s="3"/>
      <c r="S1201" s="3"/>
      <c r="T1201" s="3"/>
      <c r="U1201" s="3"/>
      <c r="V1201" s="3"/>
      <c r="W1201" s="3"/>
      <c r="X1201" s="3"/>
      <c r="Y1201" s="3"/>
      <c r="Z1201" s="3"/>
    </row>
    <row r="1202" spans="1:26" ht="30" x14ac:dyDescent="0.25">
      <c r="A1202" s="3" t="s">
        <v>1490</v>
      </c>
      <c r="B1202" s="3" t="s">
        <v>32</v>
      </c>
      <c r="C1202" s="12" t="s">
        <v>1712</v>
      </c>
      <c r="D1202" s="15" t="s">
        <v>1713</v>
      </c>
      <c r="E1202" s="3"/>
      <c r="F1202" s="3" t="s">
        <v>1622</v>
      </c>
      <c r="G1202" s="3" t="s">
        <v>1660</v>
      </c>
      <c r="H1202" s="3" t="s">
        <v>1661</v>
      </c>
      <c r="I1202" s="3" t="s">
        <v>1662</v>
      </c>
      <c r="J1202" s="3"/>
      <c r="K1202" s="3" t="s">
        <v>1496</v>
      </c>
      <c r="L1202" s="3"/>
      <c r="M1202" s="3"/>
      <c r="N1202" s="3"/>
      <c r="O1202" s="3"/>
      <c r="P1202" s="3"/>
      <c r="Q1202" s="3"/>
      <c r="R1202" s="3"/>
      <c r="S1202" s="3"/>
      <c r="T1202" s="3"/>
      <c r="U1202" s="3"/>
      <c r="V1202" s="3"/>
      <c r="W1202" s="3"/>
      <c r="X1202" s="3"/>
      <c r="Y1202" s="3"/>
      <c r="Z1202" s="3"/>
    </row>
    <row r="1203" spans="1:26" ht="45" x14ac:dyDescent="0.25">
      <c r="A1203" s="3" t="s">
        <v>1490</v>
      </c>
      <c r="B1203" s="3" t="s">
        <v>38</v>
      </c>
      <c r="C1203" s="3" t="s">
        <v>1714</v>
      </c>
      <c r="D1203" s="15" t="s">
        <v>1715</v>
      </c>
      <c r="E1203" s="3"/>
      <c r="F1203" s="3" t="s">
        <v>1622</v>
      </c>
      <c r="G1203" s="3" t="s">
        <v>1660</v>
      </c>
      <c r="H1203" s="3" t="s">
        <v>1661</v>
      </c>
      <c r="I1203" s="3" t="s">
        <v>1662</v>
      </c>
      <c r="J1203" s="3"/>
      <c r="K1203" s="3" t="s">
        <v>1496</v>
      </c>
      <c r="L1203" s="3"/>
      <c r="M1203" s="3"/>
      <c r="N1203" s="3"/>
      <c r="O1203" s="3"/>
      <c r="P1203" s="3"/>
      <c r="Q1203" s="3"/>
      <c r="R1203" s="3"/>
      <c r="S1203" s="3"/>
      <c r="T1203" s="3"/>
      <c r="U1203" s="3"/>
      <c r="V1203" s="3"/>
      <c r="W1203" s="3"/>
      <c r="X1203" s="3"/>
      <c r="Y1203" s="3"/>
      <c r="Z1203" s="3"/>
    </row>
    <row r="1204" spans="1:26" x14ac:dyDescent="0.25">
      <c r="A1204" s="3" t="s">
        <v>1490</v>
      </c>
      <c r="B1204" s="3" t="s">
        <v>32</v>
      </c>
      <c r="C1204" s="3">
        <v>4.1100000000000003</v>
      </c>
      <c r="D1204" s="15" t="s">
        <v>1716</v>
      </c>
      <c r="E1204" s="3"/>
      <c r="F1204" s="3" t="s">
        <v>1622</v>
      </c>
      <c r="G1204" s="3" t="s">
        <v>1660</v>
      </c>
      <c r="H1204" s="3" t="s">
        <v>1661</v>
      </c>
      <c r="I1204" s="3" t="s">
        <v>1662</v>
      </c>
      <c r="J1204" s="3"/>
      <c r="K1204" s="3" t="s">
        <v>1496</v>
      </c>
      <c r="L1204" s="3"/>
      <c r="M1204" s="3"/>
      <c r="N1204" s="3"/>
      <c r="O1204" s="3"/>
      <c r="P1204" s="3"/>
      <c r="Q1204" s="3"/>
      <c r="R1204" s="3"/>
      <c r="S1204" s="3"/>
      <c r="T1204" s="3"/>
      <c r="U1204" s="3"/>
      <c r="V1204" s="3"/>
      <c r="W1204" s="3"/>
      <c r="X1204" s="3"/>
      <c r="Y1204" s="3"/>
      <c r="Z1204" s="3"/>
    </row>
    <row r="1205" spans="1:26" ht="30" x14ac:dyDescent="0.25">
      <c r="A1205" s="3" t="s">
        <v>1490</v>
      </c>
      <c r="B1205" s="3" t="s">
        <v>38</v>
      </c>
      <c r="C1205" s="3" t="s">
        <v>1717</v>
      </c>
      <c r="D1205" s="15" t="s">
        <v>1718</v>
      </c>
      <c r="E1205" s="3"/>
      <c r="F1205" s="3" t="s">
        <v>1622</v>
      </c>
      <c r="G1205" s="3" t="s">
        <v>1660</v>
      </c>
      <c r="H1205" s="3" t="s">
        <v>1661</v>
      </c>
      <c r="I1205" s="3" t="s">
        <v>1662</v>
      </c>
      <c r="J1205" s="3"/>
      <c r="K1205" s="3" t="s">
        <v>1496</v>
      </c>
      <c r="L1205" s="3"/>
      <c r="M1205" s="3"/>
      <c r="N1205" s="3"/>
      <c r="O1205" s="3"/>
      <c r="P1205" s="3"/>
      <c r="Q1205" s="3"/>
      <c r="R1205" s="3"/>
      <c r="S1205" s="3"/>
      <c r="T1205" s="3"/>
      <c r="U1205" s="3"/>
      <c r="V1205" s="3"/>
      <c r="W1205" s="3"/>
      <c r="X1205" s="3"/>
      <c r="Y1205" s="3"/>
      <c r="Z1205" s="3"/>
    </row>
    <row r="1206" spans="1:26" ht="30" x14ac:dyDescent="0.25">
      <c r="A1206" s="3" t="s">
        <v>1490</v>
      </c>
      <c r="B1206" s="3" t="s">
        <v>38</v>
      </c>
      <c r="C1206" s="3" t="s">
        <v>1719</v>
      </c>
      <c r="D1206" s="15" t="s">
        <v>1720</v>
      </c>
      <c r="E1206" s="3"/>
      <c r="F1206" s="3" t="s">
        <v>1622</v>
      </c>
      <c r="G1206" s="3" t="s">
        <v>1660</v>
      </c>
      <c r="H1206" s="3" t="s">
        <v>1661</v>
      </c>
      <c r="I1206" s="3" t="s">
        <v>1662</v>
      </c>
      <c r="J1206" s="3"/>
      <c r="K1206" s="3" t="s">
        <v>1496</v>
      </c>
      <c r="L1206" s="3"/>
      <c r="M1206" s="3"/>
      <c r="N1206" s="3"/>
      <c r="O1206" s="3"/>
      <c r="P1206" s="3"/>
      <c r="Q1206" s="3"/>
      <c r="R1206" s="3"/>
      <c r="S1206" s="3"/>
      <c r="T1206" s="3"/>
      <c r="U1206" s="3"/>
      <c r="V1206" s="3"/>
      <c r="W1206" s="3"/>
      <c r="X1206" s="3"/>
      <c r="Y1206" s="3"/>
      <c r="Z1206" s="3"/>
    </row>
    <row r="1207" spans="1:26" ht="30" x14ac:dyDescent="0.25">
      <c r="A1207" s="3" t="s">
        <v>1490</v>
      </c>
      <c r="B1207" s="3" t="s">
        <v>38</v>
      </c>
      <c r="C1207" s="3" t="s">
        <v>1721</v>
      </c>
      <c r="D1207" s="15" t="s">
        <v>1722</v>
      </c>
      <c r="E1207" s="3"/>
      <c r="F1207" s="3" t="s">
        <v>1622</v>
      </c>
      <c r="G1207" s="3" t="s">
        <v>1660</v>
      </c>
      <c r="H1207" s="3" t="s">
        <v>1661</v>
      </c>
      <c r="I1207" s="3" t="s">
        <v>1662</v>
      </c>
      <c r="J1207" s="3"/>
      <c r="K1207" s="3" t="s">
        <v>1496</v>
      </c>
      <c r="L1207" s="3"/>
      <c r="M1207" s="3"/>
      <c r="N1207" s="3"/>
      <c r="O1207" s="3"/>
      <c r="P1207" s="3"/>
      <c r="Q1207" s="3"/>
      <c r="R1207" s="3"/>
      <c r="S1207" s="3"/>
      <c r="T1207" s="3"/>
      <c r="U1207" s="3"/>
      <c r="V1207" s="3"/>
      <c r="W1207" s="3"/>
      <c r="X1207" s="3"/>
      <c r="Y1207" s="3"/>
      <c r="Z1207" s="3"/>
    </row>
    <row r="1208" spans="1:26" ht="30" x14ac:dyDescent="0.25">
      <c r="A1208" s="3" t="s">
        <v>1490</v>
      </c>
      <c r="B1208" s="3" t="s">
        <v>32</v>
      </c>
      <c r="C1208" s="3">
        <v>4.12</v>
      </c>
      <c r="D1208" s="15" t="s">
        <v>1723</v>
      </c>
      <c r="E1208" s="3"/>
      <c r="F1208" s="3" t="s">
        <v>1622</v>
      </c>
      <c r="G1208" s="3" t="s">
        <v>1660</v>
      </c>
      <c r="H1208" s="3" t="s">
        <v>1661</v>
      </c>
      <c r="I1208" s="3" t="s">
        <v>1662</v>
      </c>
      <c r="J1208" s="3"/>
      <c r="K1208" s="3" t="s">
        <v>1496</v>
      </c>
      <c r="L1208" s="3"/>
      <c r="M1208" s="3"/>
      <c r="N1208" s="3"/>
      <c r="O1208" s="3"/>
      <c r="P1208" s="3"/>
      <c r="Q1208" s="3"/>
      <c r="R1208" s="3"/>
      <c r="S1208" s="3"/>
      <c r="T1208" s="3"/>
      <c r="U1208" s="3"/>
      <c r="V1208" s="3"/>
      <c r="W1208" s="3"/>
      <c r="X1208" s="3"/>
      <c r="Y1208" s="3"/>
      <c r="Z1208" s="3"/>
    </row>
    <row r="1209" spans="1:26" ht="30" x14ac:dyDescent="0.25">
      <c r="A1209" s="3" t="s">
        <v>1490</v>
      </c>
      <c r="B1209" s="3" t="s">
        <v>38</v>
      </c>
      <c r="C1209" s="3" t="s">
        <v>1724</v>
      </c>
      <c r="D1209" s="15" t="s">
        <v>1725</v>
      </c>
      <c r="E1209" s="3"/>
      <c r="F1209" s="3" t="s">
        <v>1622</v>
      </c>
      <c r="G1209" s="3" t="s">
        <v>1660</v>
      </c>
      <c r="H1209" s="3" t="s">
        <v>1661</v>
      </c>
      <c r="I1209" s="3" t="s">
        <v>1662</v>
      </c>
      <c r="J1209" s="3"/>
      <c r="K1209" s="3" t="s">
        <v>1496</v>
      </c>
      <c r="L1209" s="3"/>
      <c r="M1209" s="3"/>
      <c r="N1209" s="3"/>
      <c r="O1209" s="3"/>
      <c r="P1209" s="3"/>
      <c r="Q1209" s="3"/>
      <c r="R1209" s="3"/>
      <c r="S1209" s="3"/>
      <c r="T1209" s="3"/>
      <c r="U1209" s="3"/>
      <c r="V1209" s="3"/>
      <c r="W1209" s="3"/>
      <c r="X1209" s="3"/>
      <c r="Y1209" s="3"/>
      <c r="Z1209" s="3"/>
    </row>
    <row r="1210" spans="1:26" ht="30" x14ac:dyDescent="0.25">
      <c r="A1210" s="3" t="s">
        <v>1490</v>
      </c>
      <c r="B1210" s="3" t="s">
        <v>38</v>
      </c>
      <c r="C1210" s="3" t="s">
        <v>1726</v>
      </c>
      <c r="D1210" s="15" t="s">
        <v>1727</v>
      </c>
      <c r="E1210" s="3"/>
      <c r="F1210" s="3" t="s">
        <v>1622</v>
      </c>
      <c r="G1210" s="3" t="s">
        <v>1660</v>
      </c>
      <c r="H1210" s="3" t="s">
        <v>1661</v>
      </c>
      <c r="I1210" s="3" t="s">
        <v>1662</v>
      </c>
      <c r="J1210" s="3"/>
      <c r="K1210" s="3" t="s">
        <v>1496</v>
      </c>
      <c r="L1210" s="3"/>
      <c r="M1210" s="3"/>
      <c r="N1210" s="3"/>
      <c r="O1210" s="3"/>
      <c r="P1210" s="3"/>
      <c r="Q1210" s="3"/>
      <c r="R1210" s="3"/>
      <c r="S1210" s="3"/>
      <c r="T1210" s="3"/>
      <c r="U1210" s="3"/>
      <c r="V1210" s="3"/>
      <c r="W1210" s="3"/>
      <c r="X1210" s="3"/>
      <c r="Y1210" s="3"/>
      <c r="Z1210" s="3"/>
    </row>
    <row r="1211" spans="1:26" ht="30" hidden="1" x14ac:dyDescent="0.25">
      <c r="A1211" s="3" t="s">
        <v>1490</v>
      </c>
      <c r="B1211" s="3" t="s">
        <v>149</v>
      </c>
      <c r="C1211" s="3">
        <v>4</v>
      </c>
      <c r="D1211" s="15" t="s">
        <v>1728</v>
      </c>
      <c r="E1211" s="3"/>
      <c r="F1211" s="3" t="s">
        <v>1622</v>
      </c>
      <c r="G1211" s="3" t="s">
        <v>1660</v>
      </c>
      <c r="H1211" s="3" t="s">
        <v>1661</v>
      </c>
      <c r="I1211" s="3" t="s">
        <v>1662</v>
      </c>
      <c r="J1211" s="3"/>
      <c r="K1211" s="3" t="s">
        <v>1496</v>
      </c>
      <c r="L1211" s="3"/>
      <c r="M1211" s="3"/>
      <c r="N1211" s="3"/>
      <c r="O1211" s="3"/>
      <c r="P1211" s="3"/>
      <c r="Q1211" s="3"/>
      <c r="R1211" s="3"/>
      <c r="S1211" s="3"/>
      <c r="T1211" s="3"/>
      <c r="U1211" s="3"/>
      <c r="V1211" s="3" t="s">
        <v>1729</v>
      </c>
      <c r="W1211" s="3"/>
      <c r="X1211" s="3"/>
      <c r="Y1211" s="3"/>
      <c r="Z1211" s="3"/>
    </row>
    <row r="1212" spans="1:26" hidden="1" x14ac:dyDescent="0.25">
      <c r="A1212" s="3" t="s">
        <v>1490</v>
      </c>
      <c r="B1212" s="3" t="s">
        <v>149</v>
      </c>
      <c r="C1212" s="3">
        <v>4</v>
      </c>
      <c r="D1212" s="15" t="s">
        <v>1730</v>
      </c>
      <c r="E1212" s="3"/>
      <c r="F1212" s="3" t="s">
        <v>1622</v>
      </c>
      <c r="G1212" s="3" t="s">
        <v>1660</v>
      </c>
      <c r="H1212" s="3" t="s">
        <v>1661</v>
      </c>
      <c r="I1212" s="3" t="s">
        <v>1662</v>
      </c>
      <c r="J1212" s="3"/>
      <c r="K1212" s="3" t="s">
        <v>1496</v>
      </c>
      <c r="L1212" s="3"/>
      <c r="M1212" s="3"/>
      <c r="N1212" s="3"/>
      <c r="O1212" s="3"/>
      <c r="P1212" s="3"/>
      <c r="Q1212" s="3"/>
      <c r="R1212" s="3"/>
      <c r="S1212" s="3"/>
      <c r="T1212" s="3"/>
      <c r="U1212" s="3"/>
      <c r="V1212" s="3" t="s">
        <v>1731</v>
      </c>
      <c r="W1212" s="3"/>
      <c r="X1212" s="3"/>
      <c r="Y1212" s="3"/>
      <c r="Z1212" s="3"/>
    </row>
    <row r="1213" spans="1:26" hidden="1" x14ac:dyDescent="0.25">
      <c r="A1213" s="3" t="s">
        <v>1490</v>
      </c>
      <c r="B1213" s="3" t="s">
        <v>149</v>
      </c>
      <c r="C1213" s="3">
        <v>4</v>
      </c>
      <c r="D1213" s="15" t="s">
        <v>1732</v>
      </c>
      <c r="E1213" s="3"/>
      <c r="F1213" s="3" t="s">
        <v>1622</v>
      </c>
      <c r="G1213" s="3" t="s">
        <v>1660</v>
      </c>
      <c r="H1213" s="3" t="s">
        <v>1661</v>
      </c>
      <c r="I1213" s="3" t="s">
        <v>1662</v>
      </c>
      <c r="J1213" s="3"/>
      <c r="K1213" s="3" t="s">
        <v>1496</v>
      </c>
      <c r="L1213" s="3"/>
      <c r="M1213" s="3"/>
      <c r="N1213" s="3"/>
      <c r="O1213" s="3"/>
      <c r="P1213" s="3"/>
      <c r="Q1213" s="3"/>
      <c r="R1213" s="3"/>
      <c r="S1213" s="3"/>
      <c r="T1213" s="3"/>
      <c r="U1213" s="3"/>
      <c r="V1213" s="3" t="s">
        <v>1733</v>
      </c>
      <c r="W1213" s="3"/>
      <c r="X1213" s="3"/>
      <c r="Y1213" s="3"/>
      <c r="Z1213" s="3"/>
    </row>
    <row r="1214" spans="1:26" hidden="1" x14ac:dyDescent="0.25">
      <c r="A1214" s="3" t="s">
        <v>1490</v>
      </c>
      <c r="B1214" s="3" t="s">
        <v>149</v>
      </c>
      <c r="C1214" s="3">
        <v>4</v>
      </c>
      <c r="D1214" s="15" t="s">
        <v>1734</v>
      </c>
      <c r="E1214" s="3"/>
      <c r="F1214" s="3" t="s">
        <v>1622</v>
      </c>
      <c r="G1214" s="3" t="s">
        <v>1660</v>
      </c>
      <c r="H1214" s="3" t="s">
        <v>1661</v>
      </c>
      <c r="I1214" s="3" t="s">
        <v>1662</v>
      </c>
      <c r="J1214" s="3"/>
      <c r="K1214" s="3" t="s">
        <v>1496</v>
      </c>
      <c r="L1214" s="3"/>
      <c r="M1214" s="3"/>
      <c r="N1214" s="3"/>
      <c r="O1214" s="3"/>
      <c r="P1214" s="3"/>
      <c r="Q1214" s="3"/>
      <c r="R1214" s="3"/>
      <c r="S1214" s="3"/>
      <c r="T1214" s="3"/>
      <c r="U1214" s="3"/>
      <c r="V1214" s="3" t="s">
        <v>1735</v>
      </c>
      <c r="W1214" s="3"/>
      <c r="X1214" s="3"/>
      <c r="Y1214" s="3"/>
      <c r="Z1214" s="3"/>
    </row>
    <row r="1215" spans="1:26" hidden="1" x14ac:dyDescent="0.25">
      <c r="A1215" s="3" t="s">
        <v>1490</v>
      </c>
      <c r="B1215" s="3" t="s">
        <v>149</v>
      </c>
      <c r="C1215" s="3">
        <v>4</v>
      </c>
      <c r="D1215" s="15" t="s">
        <v>1736</v>
      </c>
      <c r="E1215" s="3"/>
      <c r="F1215" s="3" t="s">
        <v>1622</v>
      </c>
      <c r="G1215" s="3" t="s">
        <v>1660</v>
      </c>
      <c r="H1215" s="3" t="s">
        <v>1661</v>
      </c>
      <c r="I1215" s="3" t="s">
        <v>1662</v>
      </c>
      <c r="J1215" s="3"/>
      <c r="K1215" s="3" t="s">
        <v>1496</v>
      </c>
      <c r="L1215" s="3"/>
      <c r="M1215" s="3"/>
      <c r="N1215" s="3"/>
      <c r="O1215" s="3"/>
      <c r="P1215" s="3"/>
      <c r="Q1215" s="3"/>
      <c r="R1215" s="3"/>
      <c r="S1215" s="3"/>
      <c r="T1215" s="3"/>
      <c r="U1215" s="3"/>
      <c r="V1215" s="3" t="s">
        <v>1737</v>
      </c>
      <c r="W1215" s="3"/>
      <c r="X1215" s="3"/>
      <c r="Y1215" s="3"/>
      <c r="Z1215" s="3"/>
    </row>
    <row r="1216" spans="1:26" hidden="1" x14ac:dyDescent="0.25">
      <c r="A1216" s="3" t="s">
        <v>1490</v>
      </c>
      <c r="B1216" s="3" t="s">
        <v>149</v>
      </c>
      <c r="C1216" s="3">
        <v>4</v>
      </c>
      <c r="D1216" s="15" t="s">
        <v>1738</v>
      </c>
      <c r="E1216" s="3"/>
      <c r="F1216" s="3" t="s">
        <v>1622</v>
      </c>
      <c r="G1216" s="3" t="s">
        <v>1660</v>
      </c>
      <c r="H1216" s="3" t="s">
        <v>1661</v>
      </c>
      <c r="I1216" s="3" t="s">
        <v>1662</v>
      </c>
      <c r="J1216" s="3"/>
      <c r="K1216" s="3" t="s">
        <v>1496</v>
      </c>
      <c r="L1216" s="3"/>
      <c r="M1216" s="3"/>
      <c r="N1216" s="3"/>
      <c r="O1216" s="3"/>
      <c r="P1216" s="3"/>
      <c r="Q1216" s="3"/>
      <c r="R1216" s="3"/>
      <c r="S1216" s="3"/>
      <c r="T1216" s="3"/>
      <c r="U1216" s="3"/>
      <c r="V1216" s="3" t="s">
        <v>1739</v>
      </c>
      <c r="W1216" s="3"/>
      <c r="X1216" s="3"/>
      <c r="Y1216" s="3"/>
      <c r="Z1216" s="3"/>
    </row>
    <row r="1217" spans="1:26" x14ac:dyDescent="0.25">
      <c r="A1217" s="3" t="s">
        <v>1490</v>
      </c>
      <c r="B1217" s="3" t="s">
        <v>23</v>
      </c>
      <c r="C1217" s="3">
        <v>5</v>
      </c>
      <c r="D1217" s="15" t="s">
        <v>1740</v>
      </c>
      <c r="E1217" s="3"/>
      <c r="F1217" s="3" t="s">
        <v>1622</v>
      </c>
      <c r="G1217" s="3" t="s">
        <v>1660</v>
      </c>
      <c r="H1217" s="3"/>
      <c r="I1217" s="3"/>
      <c r="J1217" s="3"/>
      <c r="K1217" s="3" t="s">
        <v>1496</v>
      </c>
      <c r="L1217" s="3" t="s">
        <v>1495</v>
      </c>
      <c r="M1217" s="3"/>
      <c r="N1217" s="3"/>
      <c r="O1217" s="3"/>
      <c r="P1217" s="3"/>
      <c r="Q1217" s="3"/>
      <c r="R1217" s="3"/>
      <c r="S1217" s="3"/>
      <c r="T1217" s="3"/>
      <c r="U1217" s="3"/>
      <c r="V1217" s="3"/>
      <c r="W1217" s="3"/>
      <c r="X1217" s="3"/>
      <c r="Y1217" s="3"/>
      <c r="Z1217" s="3"/>
    </row>
    <row r="1218" spans="1:26" x14ac:dyDescent="0.25">
      <c r="A1218" s="3" t="s">
        <v>1490</v>
      </c>
      <c r="B1218" s="3" t="s">
        <v>32</v>
      </c>
      <c r="C1218" s="3">
        <v>5.0999999999999996</v>
      </c>
      <c r="D1218" s="15" t="s">
        <v>1741</v>
      </c>
      <c r="E1218" s="3"/>
      <c r="F1218" s="3" t="s">
        <v>1622</v>
      </c>
      <c r="G1218" s="3" t="s">
        <v>1660</v>
      </c>
      <c r="H1218" s="3"/>
      <c r="I1218" s="3"/>
      <c r="J1218" s="3"/>
      <c r="K1218" s="3" t="s">
        <v>1496</v>
      </c>
      <c r="L1218" s="3" t="s">
        <v>1495</v>
      </c>
      <c r="M1218" s="3"/>
      <c r="N1218" s="3"/>
      <c r="O1218" s="3"/>
      <c r="P1218" s="3"/>
      <c r="Q1218" s="3"/>
      <c r="R1218" s="3"/>
      <c r="S1218" s="3"/>
      <c r="T1218" s="3"/>
      <c r="U1218" s="3"/>
      <c r="V1218" s="3"/>
      <c r="W1218" s="3"/>
      <c r="X1218" s="3"/>
      <c r="Y1218" s="3"/>
      <c r="Z1218" s="3"/>
    </row>
    <row r="1219" spans="1:26" ht="30" x14ac:dyDescent="0.25">
      <c r="A1219" s="3" t="s">
        <v>1490</v>
      </c>
      <c r="B1219" s="3" t="s">
        <v>38</v>
      </c>
      <c r="C1219" s="3" t="s">
        <v>399</v>
      </c>
      <c r="D1219" s="15" t="s">
        <v>1742</v>
      </c>
      <c r="E1219" s="3"/>
      <c r="F1219" s="3" t="s">
        <v>1622</v>
      </c>
      <c r="G1219" s="3" t="s">
        <v>1660</v>
      </c>
      <c r="H1219" s="3"/>
      <c r="I1219" s="3"/>
      <c r="J1219" s="3"/>
      <c r="K1219" s="3" t="s">
        <v>1496</v>
      </c>
      <c r="L1219" s="3" t="s">
        <v>1495</v>
      </c>
      <c r="M1219" s="3"/>
      <c r="N1219" s="3"/>
      <c r="O1219" s="3"/>
      <c r="P1219" s="3"/>
      <c r="Q1219" s="3"/>
      <c r="R1219" s="3"/>
      <c r="S1219" s="3"/>
      <c r="T1219" s="3"/>
      <c r="U1219" s="3"/>
      <c r="V1219" s="3"/>
      <c r="W1219" s="3"/>
      <c r="X1219" s="3"/>
      <c r="Y1219" s="3"/>
      <c r="Z1219" s="3"/>
    </row>
    <row r="1220" spans="1:26" ht="60" x14ac:dyDescent="0.25">
      <c r="A1220" s="3" t="s">
        <v>1490</v>
      </c>
      <c r="B1220" s="3" t="s">
        <v>38</v>
      </c>
      <c r="C1220" s="3" t="s">
        <v>400</v>
      </c>
      <c r="D1220" s="15" t="s">
        <v>1743</v>
      </c>
      <c r="E1220" s="3"/>
      <c r="F1220" s="3" t="s">
        <v>1622</v>
      </c>
      <c r="G1220" s="3" t="s">
        <v>1660</v>
      </c>
      <c r="H1220" s="3"/>
      <c r="I1220" s="3"/>
      <c r="J1220" s="3"/>
      <c r="K1220" s="3" t="s">
        <v>1496</v>
      </c>
      <c r="L1220" s="3" t="s">
        <v>1495</v>
      </c>
      <c r="M1220" s="3"/>
      <c r="N1220" s="3"/>
      <c r="O1220" s="3"/>
      <c r="P1220" s="3"/>
      <c r="Q1220" s="3"/>
      <c r="R1220" s="3"/>
      <c r="S1220" s="3"/>
      <c r="T1220" s="3"/>
      <c r="U1220" s="3"/>
      <c r="V1220" s="3"/>
      <c r="W1220" s="3"/>
      <c r="X1220" s="3"/>
      <c r="Y1220" s="3"/>
      <c r="Z1220" s="3"/>
    </row>
    <row r="1221" spans="1:26" ht="30" x14ac:dyDescent="0.25">
      <c r="A1221" s="3" t="s">
        <v>1490</v>
      </c>
      <c r="B1221" s="3" t="s">
        <v>32</v>
      </c>
      <c r="C1221" s="3">
        <v>5.2</v>
      </c>
      <c r="D1221" s="15" t="s">
        <v>1744</v>
      </c>
      <c r="E1221" s="3"/>
      <c r="F1221" s="3" t="s">
        <v>1622</v>
      </c>
      <c r="G1221" s="3" t="s">
        <v>1660</v>
      </c>
      <c r="H1221" s="3"/>
      <c r="I1221" s="3"/>
      <c r="J1221" s="3"/>
      <c r="K1221" s="3" t="s">
        <v>1496</v>
      </c>
      <c r="L1221" s="3" t="s">
        <v>1495</v>
      </c>
      <c r="M1221" s="3"/>
      <c r="N1221" s="3"/>
      <c r="O1221" s="3"/>
      <c r="P1221" s="3"/>
      <c r="Q1221" s="3"/>
      <c r="R1221" s="3"/>
      <c r="S1221" s="3"/>
      <c r="T1221" s="3"/>
      <c r="U1221" s="3"/>
      <c r="V1221" s="3"/>
      <c r="W1221" s="3"/>
      <c r="X1221" s="3"/>
      <c r="Y1221" s="3"/>
      <c r="Z1221" s="3"/>
    </row>
    <row r="1222" spans="1:26" ht="60" x14ac:dyDescent="0.25">
      <c r="A1222" s="3" t="s">
        <v>1490</v>
      </c>
      <c r="B1222" s="3" t="s">
        <v>38</v>
      </c>
      <c r="C1222" s="3" t="s">
        <v>654</v>
      </c>
      <c r="D1222" s="15" t="s">
        <v>1745</v>
      </c>
      <c r="E1222" s="3"/>
      <c r="F1222" s="3" t="s">
        <v>1622</v>
      </c>
      <c r="G1222" s="3" t="s">
        <v>1660</v>
      </c>
      <c r="H1222" s="3"/>
      <c r="I1222" s="3"/>
      <c r="J1222" s="3"/>
      <c r="K1222" s="3" t="s">
        <v>1496</v>
      </c>
      <c r="L1222" s="3" t="s">
        <v>1495</v>
      </c>
      <c r="M1222" s="3"/>
      <c r="N1222" s="3"/>
      <c r="O1222" s="3"/>
      <c r="P1222" s="3"/>
      <c r="Q1222" s="3"/>
      <c r="R1222" s="3"/>
      <c r="S1222" s="3"/>
      <c r="T1222" s="3"/>
      <c r="U1222" s="3"/>
      <c r="V1222" s="3"/>
      <c r="W1222" s="3"/>
      <c r="X1222" s="3"/>
      <c r="Y1222" s="3"/>
      <c r="Z1222" s="3"/>
    </row>
    <row r="1223" spans="1:26" ht="90" x14ac:dyDescent="0.25">
      <c r="A1223" s="3" t="s">
        <v>1490</v>
      </c>
      <c r="B1223" s="3" t="s">
        <v>38</v>
      </c>
      <c r="C1223" s="3" t="s">
        <v>656</v>
      </c>
      <c r="D1223" s="15" t="s">
        <v>1746</v>
      </c>
      <c r="E1223" s="3"/>
      <c r="F1223" s="3" t="s">
        <v>1622</v>
      </c>
      <c r="G1223" s="3" t="s">
        <v>1660</v>
      </c>
      <c r="H1223" s="3"/>
      <c r="I1223" s="3"/>
      <c r="J1223" s="3"/>
      <c r="K1223" s="3" t="s">
        <v>1496</v>
      </c>
      <c r="L1223" s="3" t="s">
        <v>1495</v>
      </c>
      <c r="M1223" s="3"/>
      <c r="N1223" s="3"/>
      <c r="O1223" s="3"/>
      <c r="P1223" s="3"/>
      <c r="Q1223" s="3"/>
      <c r="R1223" s="3"/>
      <c r="S1223" s="3"/>
      <c r="T1223" s="3"/>
      <c r="U1223" s="3"/>
      <c r="V1223" s="3"/>
      <c r="W1223" s="3"/>
      <c r="X1223" s="3"/>
      <c r="Y1223" s="3"/>
      <c r="Z1223" s="3"/>
    </row>
    <row r="1224" spans="1:26" ht="30" x14ac:dyDescent="0.25">
      <c r="A1224" s="3" t="s">
        <v>1490</v>
      </c>
      <c r="B1224" s="3" t="s">
        <v>32</v>
      </c>
      <c r="C1224" s="3">
        <v>5.3</v>
      </c>
      <c r="D1224" s="15" t="s">
        <v>1747</v>
      </c>
      <c r="E1224" s="3"/>
      <c r="F1224" s="3" t="s">
        <v>1622</v>
      </c>
      <c r="G1224" s="3" t="s">
        <v>1660</v>
      </c>
      <c r="H1224" s="3"/>
      <c r="I1224" s="3"/>
      <c r="J1224" s="3"/>
      <c r="K1224" s="3" t="s">
        <v>1496</v>
      </c>
      <c r="L1224" s="3" t="s">
        <v>1495</v>
      </c>
      <c r="M1224" s="3"/>
      <c r="N1224" s="3"/>
      <c r="O1224" s="3"/>
      <c r="P1224" s="3"/>
      <c r="Q1224" s="3"/>
      <c r="R1224" s="3"/>
      <c r="S1224" s="3"/>
      <c r="T1224" s="3"/>
      <c r="U1224" s="3"/>
      <c r="V1224" s="3"/>
      <c r="W1224" s="3"/>
      <c r="X1224" s="3"/>
      <c r="Y1224" s="3"/>
      <c r="Z1224" s="3"/>
    </row>
    <row r="1225" spans="1:26" ht="30" x14ac:dyDescent="0.25">
      <c r="A1225" s="3" t="s">
        <v>1490</v>
      </c>
      <c r="B1225" s="3" t="s">
        <v>38</v>
      </c>
      <c r="C1225" s="3" t="s">
        <v>663</v>
      </c>
      <c r="D1225" s="15" t="s">
        <v>1748</v>
      </c>
      <c r="E1225" s="3"/>
      <c r="F1225" s="3" t="s">
        <v>1622</v>
      </c>
      <c r="G1225" s="3" t="s">
        <v>1660</v>
      </c>
      <c r="H1225" s="3"/>
      <c r="I1225" s="3"/>
      <c r="J1225" s="3"/>
      <c r="K1225" s="3" t="s">
        <v>1496</v>
      </c>
      <c r="L1225" s="3" t="s">
        <v>1495</v>
      </c>
      <c r="M1225" s="3"/>
      <c r="N1225" s="3"/>
      <c r="O1225" s="3"/>
      <c r="P1225" s="3"/>
      <c r="Q1225" s="3"/>
      <c r="R1225" s="3"/>
      <c r="S1225" s="3"/>
      <c r="T1225" s="3"/>
      <c r="U1225" s="3"/>
      <c r="V1225" s="3"/>
      <c r="W1225" s="3"/>
      <c r="X1225" s="3"/>
      <c r="Y1225" s="3"/>
      <c r="Z1225" s="3"/>
    </row>
    <row r="1226" spans="1:26" ht="30" x14ac:dyDescent="0.25">
      <c r="A1226" s="3" t="s">
        <v>1490</v>
      </c>
      <c r="B1226" s="3" t="s">
        <v>38</v>
      </c>
      <c r="C1226" s="3" t="s">
        <v>665</v>
      </c>
      <c r="D1226" s="15" t="s">
        <v>1749</v>
      </c>
      <c r="E1226" s="3"/>
      <c r="F1226" s="3" t="s">
        <v>1622</v>
      </c>
      <c r="G1226" s="3" t="s">
        <v>1660</v>
      </c>
      <c r="H1226" s="3"/>
      <c r="I1226" s="3"/>
      <c r="J1226" s="3"/>
      <c r="K1226" s="3" t="s">
        <v>1496</v>
      </c>
      <c r="L1226" s="3" t="s">
        <v>1495</v>
      </c>
      <c r="M1226" s="3"/>
      <c r="N1226" s="3"/>
      <c r="O1226" s="3"/>
      <c r="P1226" s="3"/>
      <c r="Q1226" s="3"/>
      <c r="R1226" s="3"/>
      <c r="S1226" s="3"/>
      <c r="T1226" s="3"/>
      <c r="U1226" s="3"/>
      <c r="V1226" s="3"/>
      <c r="W1226" s="3"/>
      <c r="X1226" s="3"/>
      <c r="Y1226" s="3"/>
      <c r="Z1226" s="3"/>
    </row>
    <row r="1227" spans="1:26" ht="30" x14ac:dyDescent="0.25">
      <c r="A1227" s="3" t="s">
        <v>1490</v>
      </c>
      <c r="B1227" s="3" t="s">
        <v>38</v>
      </c>
      <c r="C1227" s="3" t="s">
        <v>667</v>
      </c>
      <c r="D1227" s="15" t="s">
        <v>1750</v>
      </c>
      <c r="E1227" s="3"/>
      <c r="F1227" s="3" t="s">
        <v>1622</v>
      </c>
      <c r="G1227" s="3" t="s">
        <v>1660</v>
      </c>
      <c r="H1227" s="3"/>
      <c r="I1227" s="3"/>
      <c r="J1227" s="3"/>
      <c r="K1227" s="3" t="s">
        <v>1496</v>
      </c>
      <c r="L1227" s="3" t="s">
        <v>1495</v>
      </c>
      <c r="M1227" s="3"/>
      <c r="N1227" s="3"/>
      <c r="O1227" s="3"/>
      <c r="P1227" s="3"/>
      <c r="Q1227" s="3"/>
      <c r="R1227" s="3"/>
      <c r="S1227" s="3"/>
      <c r="T1227" s="3"/>
      <c r="U1227" s="3"/>
      <c r="V1227" s="3"/>
      <c r="W1227" s="3"/>
      <c r="X1227" s="3"/>
      <c r="Y1227" s="3"/>
      <c r="Z1227" s="3"/>
    </row>
    <row r="1228" spans="1:26" x14ac:dyDescent="0.25">
      <c r="A1228" s="3" t="s">
        <v>1490</v>
      </c>
      <c r="B1228" s="3" t="s">
        <v>32</v>
      </c>
      <c r="C1228" s="3">
        <v>5.4</v>
      </c>
      <c r="D1228" s="15" t="s">
        <v>1751</v>
      </c>
      <c r="E1228" s="3"/>
      <c r="F1228" s="3" t="s">
        <v>1622</v>
      </c>
      <c r="G1228" s="3" t="s">
        <v>1660</v>
      </c>
      <c r="H1228" s="3"/>
      <c r="I1228" s="3"/>
      <c r="J1228" s="3"/>
      <c r="K1228" s="3" t="s">
        <v>1496</v>
      </c>
      <c r="L1228" s="3" t="s">
        <v>1495</v>
      </c>
      <c r="M1228" s="3"/>
      <c r="N1228" s="3"/>
      <c r="O1228" s="3"/>
      <c r="P1228" s="3"/>
      <c r="Q1228" s="3"/>
      <c r="R1228" s="3"/>
      <c r="S1228" s="3"/>
      <c r="T1228" s="3"/>
      <c r="U1228" s="3"/>
      <c r="V1228" s="3"/>
      <c r="W1228" s="3"/>
      <c r="X1228" s="3"/>
      <c r="Y1228" s="3"/>
      <c r="Z1228" s="3"/>
    </row>
    <row r="1229" spans="1:26" x14ac:dyDescent="0.25">
      <c r="A1229" s="3" t="s">
        <v>1490</v>
      </c>
      <c r="B1229" s="3" t="s">
        <v>38</v>
      </c>
      <c r="C1229" s="3" t="s">
        <v>670</v>
      </c>
      <c r="D1229" s="15" t="s">
        <v>1752</v>
      </c>
      <c r="E1229" s="3"/>
      <c r="F1229" s="3" t="s">
        <v>1622</v>
      </c>
      <c r="G1229" s="3" t="s">
        <v>1660</v>
      </c>
      <c r="H1229" s="3"/>
      <c r="I1229" s="3"/>
      <c r="J1229" s="3"/>
      <c r="K1229" s="3" t="s">
        <v>1496</v>
      </c>
      <c r="L1229" s="3" t="s">
        <v>1495</v>
      </c>
      <c r="M1229" s="3"/>
      <c r="N1229" s="3"/>
      <c r="O1229" s="3"/>
      <c r="P1229" s="3"/>
      <c r="Q1229" s="3"/>
      <c r="R1229" s="3"/>
      <c r="S1229" s="3"/>
      <c r="T1229" s="3"/>
      <c r="U1229" s="3"/>
      <c r="V1229" s="3"/>
      <c r="W1229" s="3"/>
      <c r="X1229" s="3"/>
      <c r="Y1229" s="3"/>
      <c r="Z1229" s="3"/>
    </row>
    <row r="1230" spans="1:26" ht="30" x14ac:dyDescent="0.25">
      <c r="A1230" s="3" t="s">
        <v>1490</v>
      </c>
      <c r="B1230" s="3" t="s">
        <v>38</v>
      </c>
      <c r="C1230" s="3" t="s">
        <v>672</v>
      </c>
      <c r="D1230" s="15" t="s">
        <v>1753</v>
      </c>
      <c r="E1230" s="3"/>
      <c r="F1230" s="3" t="s">
        <v>1622</v>
      </c>
      <c r="G1230" s="3" t="s">
        <v>1660</v>
      </c>
      <c r="H1230" s="3"/>
      <c r="I1230" s="3"/>
      <c r="J1230" s="3"/>
      <c r="K1230" s="3" t="s">
        <v>1496</v>
      </c>
      <c r="L1230" s="3" t="s">
        <v>1495</v>
      </c>
      <c r="M1230" s="3"/>
      <c r="N1230" s="3"/>
      <c r="O1230" s="3"/>
      <c r="P1230" s="3"/>
      <c r="Q1230" s="3"/>
      <c r="R1230" s="3"/>
      <c r="S1230" s="3"/>
      <c r="T1230" s="3"/>
      <c r="U1230" s="3"/>
      <c r="V1230" s="3"/>
      <c r="W1230" s="3"/>
      <c r="X1230" s="3"/>
      <c r="Y1230" s="3"/>
      <c r="Z1230" s="3"/>
    </row>
    <row r="1231" spans="1:26" ht="30" x14ac:dyDescent="0.25">
      <c r="A1231" s="3" t="s">
        <v>1490</v>
      </c>
      <c r="B1231" s="3" t="s">
        <v>38</v>
      </c>
      <c r="C1231" s="3" t="s">
        <v>674</v>
      </c>
      <c r="D1231" s="15" t="s">
        <v>1754</v>
      </c>
      <c r="E1231" s="3"/>
      <c r="F1231" s="3" t="s">
        <v>1622</v>
      </c>
      <c r="G1231" s="3" t="s">
        <v>1660</v>
      </c>
      <c r="H1231" s="3"/>
      <c r="I1231" s="3"/>
      <c r="J1231" s="3"/>
      <c r="K1231" s="3" t="s">
        <v>1496</v>
      </c>
      <c r="L1231" s="3" t="s">
        <v>1495</v>
      </c>
      <c r="M1231" s="3"/>
      <c r="N1231" s="3"/>
      <c r="O1231" s="3"/>
      <c r="P1231" s="3"/>
      <c r="Q1231" s="3"/>
      <c r="R1231" s="3"/>
      <c r="S1231" s="3"/>
      <c r="T1231" s="3"/>
      <c r="U1231" s="3"/>
      <c r="V1231" s="3"/>
      <c r="W1231" s="3"/>
      <c r="X1231" s="3"/>
      <c r="Y1231" s="3"/>
      <c r="Z1231" s="3"/>
    </row>
    <row r="1232" spans="1:26" ht="30" x14ac:dyDescent="0.25">
      <c r="A1232" s="3" t="s">
        <v>1490</v>
      </c>
      <c r="B1232" s="3" t="s">
        <v>32</v>
      </c>
      <c r="C1232" s="3">
        <v>5.5</v>
      </c>
      <c r="D1232" s="15" t="s">
        <v>1755</v>
      </c>
      <c r="E1232" s="3"/>
      <c r="F1232" s="3" t="s">
        <v>1622</v>
      </c>
      <c r="G1232" s="3" t="s">
        <v>1660</v>
      </c>
      <c r="H1232" s="3"/>
      <c r="I1232" s="3"/>
      <c r="J1232" s="3"/>
      <c r="K1232" s="3" t="s">
        <v>1496</v>
      </c>
      <c r="L1232" s="3" t="s">
        <v>1495</v>
      </c>
      <c r="M1232" s="3"/>
      <c r="N1232" s="3"/>
      <c r="O1232" s="3"/>
      <c r="P1232" s="3"/>
      <c r="Q1232" s="3"/>
      <c r="R1232" s="3"/>
      <c r="S1232" s="3"/>
      <c r="T1232" s="3"/>
      <c r="U1232" s="3"/>
      <c r="V1232" s="3"/>
      <c r="W1232" s="3"/>
      <c r="X1232" s="3"/>
      <c r="Y1232" s="3"/>
      <c r="Z1232" s="3"/>
    </row>
    <row r="1233" spans="1:26" ht="30" x14ac:dyDescent="0.25">
      <c r="A1233" s="3" t="s">
        <v>1490</v>
      </c>
      <c r="B1233" s="3" t="s">
        <v>38</v>
      </c>
      <c r="C1233" s="3" t="s">
        <v>679</v>
      </c>
      <c r="D1233" s="15" t="s">
        <v>1756</v>
      </c>
      <c r="E1233" s="3"/>
      <c r="F1233" s="3" t="s">
        <v>1622</v>
      </c>
      <c r="G1233" s="3" t="s">
        <v>1660</v>
      </c>
      <c r="H1233" s="3"/>
      <c r="I1233" s="3"/>
      <c r="J1233" s="3"/>
      <c r="K1233" s="3" t="s">
        <v>1496</v>
      </c>
      <c r="L1233" s="3" t="s">
        <v>1495</v>
      </c>
      <c r="M1233" s="3"/>
      <c r="N1233" s="3"/>
      <c r="O1233" s="3"/>
      <c r="P1233" s="3"/>
      <c r="Q1233" s="3"/>
      <c r="R1233" s="3"/>
      <c r="S1233" s="3"/>
      <c r="T1233" s="3"/>
      <c r="U1233" s="3"/>
      <c r="V1233" s="3"/>
      <c r="W1233" s="3"/>
      <c r="X1233" s="3"/>
      <c r="Y1233" s="3"/>
      <c r="Z1233" s="3"/>
    </row>
    <row r="1234" spans="1:26" ht="30" x14ac:dyDescent="0.25">
      <c r="A1234" s="3" t="s">
        <v>1490</v>
      </c>
      <c r="B1234" s="3" t="s">
        <v>38</v>
      </c>
      <c r="C1234" s="3" t="s">
        <v>681</v>
      </c>
      <c r="D1234" s="15" t="s">
        <v>1757</v>
      </c>
      <c r="E1234" s="3"/>
      <c r="F1234" s="3" t="s">
        <v>1622</v>
      </c>
      <c r="G1234" s="3" t="s">
        <v>1660</v>
      </c>
      <c r="H1234" s="3"/>
      <c r="I1234" s="3"/>
      <c r="J1234" s="3"/>
      <c r="K1234" s="3" t="s">
        <v>1496</v>
      </c>
      <c r="L1234" s="3" t="s">
        <v>1495</v>
      </c>
      <c r="M1234" s="3"/>
      <c r="N1234" s="3"/>
      <c r="O1234" s="3"/>
      <c r="P1234" s="3"/>
      <c r="Q1234" s="3"/>
      <c r="R1234" s="3"/>
      <c r="S1234" s="3"/>
      <c r="T1234" s="3"/>
      <c r="U1234" s="3"/>
      <c r="V1234" s="3"/>
      <c r="W1234" s="3"/>
      <c r="X1234" s="3"/>
      <c r="Y1234" s="3"/>
      <c r="Z1234" s="3"/>
    </row>
    <row r="1235" spans="1:26" x14ac:dyDescent="0.25">
      <c r="A1235" s="3" t="s">
        <v>1490</v>
      </c>
      <c r="B1235" s="3" t="s">
        <v>38</v>
      </c>
      <c r="C1235" s="3" t="s">
        <v>683</v>
      </c>
      <c r="D1235" s="15" t="s">
        <v>1758</v>
      </c>
      <c r="E1235" s="3"/>
      <c r="F1235" s="3" t="s">
        <v>1622</v>
      </c>
      <c r="G1235" s="3" t="s">
        <v>1660</v>
      </c>
      <c r="H1235" s="3"/>
      <c r="I1235" s="3"/>
      <c r="J1235" s="3"/>
      <c r="K1235" s="3" t="s">
        <v>1496</v>
      </c>
      <c r="L1235" s="3" t="s">
        <v>1495</v>
      </c>
      <c r="M1235" s="3"/>
      <c r="N1235" s="3"/>
      <c r="O1235" s="3"/>
      <c r="P1235" s="3"/>
      <c r="Q1235" s="3"/>
      <c r="R1235" s="3"/>
      <c r="S1235" s="3"/>
      <c r="T1235" s="3"/>
      <c r="U1235" s="3"/>
      <c r="V1235" s="3"/>
      <c r="W1235" s="3"/>
      <c r="X1235" s="3"/>
      <c r="Y1235" s="3"/>
      <c r="Z1235" s="3"/>
    </row>
    <row r="1236" spans="1:26" ht="30" x14ac:dyDescent="0.25">
      <c r="A1236" s="3" t="s">
        <v>1490</v>
      </c>
      <c r="B1236" s="3" t="s">
        <v>32</v>
      </c>
      <c r="C1236" s="3">
        <v>5.6</v>
      </c>
      <c r="D1236" s="15" t="s">
        <v>1759</v>
      </c>
      <c r="E1236" s="3"/>
      <c r="F1236" s="3" t="s">
        <v>1622</v>
      </c>
      <c r="G1236" s="3" t="s">
        <v>1660</v>
      </c>
      <c r="H1236" s="3"/>
      <c r="I1236" s="3"/>
      <c r="J1236" s="3"/>
      <c r="K1236" s="3" t="s">
        <v>1496</v>
      </c>
      <c r="L1236" s="3" t="s">
        <v>1495</v>
      </c>
      <c r="M1236" s="3"/>
      <c r="N1236" s="3"/>
      <c r="O1236" s="3"/>
      <c r="P1236" s="3"/>
      <c r="Q1236" s="3"/>
      <c r="R1236" s="3"/>
      <c r="S1236" s="3"/>
      <c r="T1236" s="3"/>
      <c r="U1236" s="3"/>
      <c r="V1236" s="3"/>
      <c r="W1236" s="3"/>
      <c r="X1236" s="3"/>
      <c r="Y1236" s="3"/>
      <c r="Z1236" s="3"/>
    </row>
    <row r="1237" spans="1:26" ht="45" x14ac:dyDescent="0.25">
      <c r="A1237" s="3" t="s">
        <v>1490</v>
      </c>
      <c r="B1237" s="3" t="s">
        <v>38</v>
      </c>
      <c r="C1237" s="3" t="s">
        <v>692</v>
      </c>
      <c r="D1237" s="15" t="s">
        <v>1760</v>
      </c>
      <c r="E1237" s="3"/>
      <c r="F1237" s="3" t="s">
        <v>1622</v>
      </c>
      <c r="G1237" s="3" t="s">
        <v>1660</v>
      </c>
      <c r="H1237" s="3"/>
      <c r="I1237" s="3"/>
      <c r="J1237" s="3"/>
      <c r="K1237" s="3" t="s">
        <v>1496</v>
      </c>
      <c r="L1237" s="3" t="s">
        <v>1495</v>
      </c>
      <c r="M1237" s="3"/>
      <c r="N1237" s="3"/>
      <c r="O1237" s="3"/>
      <c r="P1237" s="3"/>
      <c r="Q1237" s="3"/>
      <c r="R1237" s="3"/>
      <c r="S1237" s="3"/>
      <c r="T1237" s="3"/>
      <c r="U1237" s="3"/>
      <c r="V1237" s="3"/>
      <c r="W1237" s="3"/>
      <c r="X1237" s="3"/>
      <c r="Y1237" s="3"/>
      <c r="Z1237" s="3"/>
    </row>
    <row r="1238" spans="1:26" ht="45" x14ac:dyDescent="0.25">
      <c r="A1238" s="3" t="s">
        <v>1490</v>
      </c>
      <c r="B1238" s="3" t="s">
        <v>38</v>
      </c>
      <c r="C1238" s="3" t="s">
        <v>693</v>
      </c>
      <c r="D1238" s="15" t="s">
        <v>1761</v>
      </c>
      <c r="E1238" s="3"/>
      <c r="F1238" s="3" t="s">
        <v>1622</v>
      </c>
      <c r="G1238" s="3" t="s">
        <v>1660</v>
      </c>
      <c r="H1238" s="3"/>
      <c r="I1238" s="3"/>
      <c r="J1238" s="3"/>
      <c r="K1238" s="3" t="s">
        <v>1496</v>
      </c>
      <c r="L1238" s="3" t="s">
        <v>1495</v>
      </c>
      <c r="M1238" s="3"/>
      <c r="N1238" s="3"/>
      <c r="O1238" s="3"/>
      <c r="P1238" s="3"/>
      <c r="Q1238" s="3"/>
      <c r="R1238" s="3"/>
      <c r="S1238" s="3"/>
      <c r="T1238" s="3"/>
      <c r="U1238" s="3"/>
      <c r="V1238" s="3"/>
      <c r="W1238" s="3"/>
      <c r="X1238" s="3"/>
      <c r="Y1238" s="3"/>
      <c r="Z1238" s="3"/>
    </row>
    <row r="1239" spans="1:26" ht="30" x14ac:dyDescent="0.25">
      <c r="A1239" s="3" t="s">
        <v>1490</v>
      </c>
      <c r="B1239" s="3" t="s">
        <v>32</v>
      </c>
      <c r="C1239" s="3">
        <v>5.7</v>
      </c>
      <c r="D1239" s="15" t="s">
        <v>1762</v>
      </c>
      <c r="E1239" s="3"/>
      <c r="F1239" s="3" t="s">
        <v>1622</v>
      </c>
      <c r="G1239" s="3" t="s">
        <v>1660</v>
      </c>
      <c r="H1239" s="3"/>
      <c r="I1239" s="3"/>
      <c r="J1239" s="3"/>
      <c r="K1239" s="3" t="s">
        <v>1496</v>
      </c>
      <c r="L1239" s="3" t="s">
        <v>1495</v>
      </c>
      <c r="M1239" s="3"/>
      <c r="N1239" s="3"/>
      <c r="O1239" s="3"/>
      <c r="P1239" s="3"/>
      <c r="Q1239" s="3"/>
      <c r="R1239" s="3"/>
      <c r="S1239" s="3"/>
      <c r="T1239" s="3"/>
      <c r="U1239" s="3"/>
      <c r="V1239" s="3"/>
      <c r="W1239" s="3"/>
      <c r="X1239" s="3"/>
      <c r="Y1239" s="3"/>
      <c r="Z1239" s="3"/>
    </row>
    <row r="1240" spans="1:26" ht="30" x14ac:dyDescent="0.25">
      <c r="A1240" s="3" t="s">
        <v>1490</v>
      </c>
      <c r="B1240" s="3" t="s">
        <v>38</v>
      </c>
      <c r="C1240" s="3" t="s">
        <v>698</v>
      </c>
      <c r="D1240" s="15" t="s">
        <v>1763</v>
      </c>
      <c r="E1240" s="3"/>
      <c r="F1240" s="3" t="s">
        <v>1622</v>
      </c>
      <c r="G1240" s="3" t="s">
        <v>1660</v>
      </c>
      <c r="H1240" s="3"/>
      <c r="I1240" s="3"/>
      <c r="J1240" s="3"/>
      <c r="K1240" s="3" t="s">
        <v>1496</v>
      </c>
      <c r="L1240" s="3" t="s">
        <v>1495</v>
      </c>
      <c r="M1240" s="3"/>
      <c r="N1240" s="3"/>
      <c r="O1240" s="3"/>
      <c r="P1240" s="3"/>
      <c r="Q1240" s="3"/>
      <c r="R1240" s="3"/>
      <c r="S1240" s="3"/>
      <c r="T1240" s="3"/>
      <c r="U1240" s="3"/>
      <c r="V1240" s="3"/>
      <c r="W1240" s="3"/>
      <c r="X1240" s="3"/>
      <c r="Y1240" s="3"/>
      <c r="Z1240" s="3"/>
    </row>
    <row r="1241" spans="1:26" ht="60" x14ac:dyDescent="0.25">
      <c r="A1241" s="3" t="s">
        <v>1490</v>
      </c>
      <c r="B1241" s="3" t="s">
        <v>38</v>
      </c>
      <c r="C1241" s="3" t="s">
        <v>700</v>
      </c>
      <c r="D1241" s="15" t="s">
        <v>1764</v>
      </c>
      <c r="E1241" s="3"/>
      <c r="F1241" s="3" t="s">
        <v>1622</v>
      </c>
      <c r="G1241" s="3" t="s">
        <v>1660</v>
      </c>
      <c r="H1241" s="3"/>
      <c r="I1241" s="3"/>
      <c r="J1241" s="3"/>
      <c r="K1241" s="3" t="s">
        <v>1496</v>
      </c>
      <c r="L1241" s="3" t="s">
        <v>1495</v>
      </c>
      <c r="M1241" s="3"/>
      <c r="N1241" s="3"/>
      <c r="O1241" s="3"/>
      <c r="P1241" s="3"/>
      <c r="Q1241" s="3"/>
      <c r="R1241" s="3"/>
      <c r="S1241" s="3"/>
      <c r="T1241" s="3"/>
      <c r="U1241" s="3"/>
      <c r="V1241" s="3"/>
      <c r="W1241" s="3"/>
      <c r="X1241" s="3"/>
      <c r="Y1241" s="3"/>
      <c r="Z1241" s="3"/>
    </row>
    <row r="1242" spans="1:26" ht="45" x14ac:dyDescent="0.25">
      <c r="A1242" s="3" t="s">
        <v>1490</v>
      </c>
      <c r="B1242" s="3" t="s">
        <v>38</v>
      </c>
      <c r="C1242" s="3" t="s">
        <v>702</v>
      </c>
      <c r="D1242" s="15" t="s">
        <v>1765</v>
      </c>
      <c r="E1242" s="3"/>
      <c r="F1242" s="3" t="s">
        <v>1622</v>
      </c>
      <c r="G1242" s="3" t="s">
        <v>1660</v>
      </c>
      <c r="H1242" s="3"/>
      <c r="I1242" s="3"/>
      <c r="J1242" s="3"/>
      <c r="K1242" s="3" t="s">
        <v>1496</v>
      </c>
      <c r="L1242" s="3" t="s">
        <v>1495</v>
      </c>
      <c r="M1242" s="3"/>
      <c r="N1242" s="3"/>
      <c r="O1242" s="3"/>
      <c r="P1242" s="3"/>
      <c r="Q1242" s="3"/>
      <c r="R1242" s="3"/>
      <c r="S1242" s="3"/>
      <c r="T1242" s="3"/>
      <c r="U1242" s="3"/>
      <c r="V1242" s="3"/>
      <c r="W1242" s="3"/>
      <c r="X1242" s="3"/>
      <c r="Y1242" s="3"/>
      <c r="Z1242" s="3"/>
    </row>
    <row r="1243" spans="1:26" ht="30" x14ac:dyDescent="0.25">
      <c r="A1243" s="3" t="s">
        <v>1490</v>
      </c>
      <c r="B1243" s="3" t="s">
        <v>32</v>
      </c>
      <c r="C1243" s="3">
        <v>5.8</v>
      </c>
      <c r="D1243" s="15" t="s">
        <v>1766</v>
      </c>
      <c r="E1243" s="3"/>
      <c r="F1243" s="3" t="s">
        <v>1622</v>
      </c>
      <c r="G1243" s="3" t="s">
        <v>1660</v>
      </c>
      <c r="H1243" s="3"/>
      <c r="I1243" s="3"/>
      <c r="J1243" s="3"/>
      <c r="K1243" s="3" t="s">
        <v>1496</v>
      </c>
      <c r="L1243" s="3" t="s">
        <v>1495</v>
      </c>
      <c r="M1243" s="3"/>
      <c r="N1243" s="3"/>
      <c r="O1243" s="3"/>
      <c r="P1243" s="3"/>
      <c r="Q1243" s="3"/>
      <c r="R1243" s="3"/>
      <c r="S1243" s="3"/>
      <c r="T1243" s="3"/>
      <c r="U1243" s="3"/>
      <c r="V1243" s="3"/>
      <c r="W1243" s="3"/>
      <c r="X1243" s="3"/>
      <c r="Y1243" s="3"/>
      <c r="Z1243" s="3"/>
    </row>
    <row r="1244" spans="1:26" ht="30" x14ac:dyDescent="0.25">
      <c r="A1244" s="3" t="s">
        <v>1490</v>
      </c>
      <c r="B1244" s="3" t="s">
        <v>38</v>
      </c>
      <c r="C1244" s="3" t="s">
        <v>705</v>
      </c>
      <c r="D1244" s="15" t="s">
        <v>1767</v>
      </c>
      <c r="E1244" s="3"/>
      <c r="F1244" s="3" t="s">
        <v>1622</v>
      </c>
      <c r="G1244" s="3" t="s">
        <v>1660</v>
      </c>
      <c r="H1244" s="3"/>
      <c r="I1244" s="3"/>
      <c r="J1244" s="3"/>
      <c r="K1244" s="3" t="s">
        <v>1496</v>
      </c>
      <c r="L1244" s="3" t="s">
        <v>1495</v>
      </c>
      <c r="M1244" s="3"/>
      <c r="N1244" s="3"/>
      <c r="O1244" s="3"/>
      <c r="P1244" s="3"/>
      <c r="Q1244" s="3"/>
      <c r="R1244" s="3"/>
      <c r="S1244" s="3"/>
      <c r="T1244" s="3"/>
      <c r="U1244" s="3"/>
      <c r="V1244" s="3"/>
      <c r="W1244" s="3"/>
      <c r="X1244" s="3"/>
      <c r="Y1244" s="3"/>
      <c r="Z1244" s="3"/>
    </row>
    <row r="1245" spans="1:26" ht="60" x14ac:dyDescent="0.25">
      <c r="A1245" s="3" t="s">
        <v>1490</v>
      </c>
      <c r="B1245" s="3" t="s">
        <v>38</v>
      </c>
      <c r="C1245" s="3" t="s">
        <v>707</v>
      </c>
      <c r="D1245" s="15" t="s">
        <v>1768</v>
      </c>
      <c r="E1245" s="3"/>
      <c r="F1245" s="3" t="s">
        <v>1622</v>
      </c>
      <c r="G1245" s="3" t="s">
        <v>1660</v>
      </c>
      <c r="H1245" s="3"/>
      <c r="I1245" s="3"/>
      <c r="J1245" s="3"/>
      <c r="K1245" s="3" t="s">
        <v>1496</v>
      </c>
      <c r="L1245" s="3" t="s">
        <v>1495</v>
      </c>
      <c r="M1245" s="3"/>
      <c r="N1245" s="3"/>
      <c r="O1245" s="3"/>
      <c r="P1245" s="3"/>
      <c r="Q1245" s="3"/>
      <c r="R1245" s="3"/>
      <c r="S1245" s="3"/>
      <c r="T1245" s="3"/>
      <c r="U1245" s="3"/>
      <c r="V1245" s="3"/>
      <c r="W1245" s="3"/>
      <c r="X1245" s="3"/>
      <c r="Y1245" s="3"/>
      <c r="Z1245" s="3"/>
    </row>
    <row r="1246" spans="1:26" hidden="1" x14ac:dyDescent="0.25">
      <c r="A1246" s="3" t="s">
        <v>1490</v>
      </c>
      <c r="B1246" s="3" t="s">
        <v>149</v>
      </c>
      <c r="C1246" s="3">
        <v>5</v>
      </c>
      <c r="D1246" s="15" t="s">
        <v>1769</v>
      </c>
      <c r="E1246" s="3"/>
      <c r="F1246" s="3" t="s">
        <v>1622</v>
      </c>
      <c r="G1246" s="3" t="s">
        <v>1660</v>
      </c>
      <c r="H1246" s="3"/>
      <c r="I1246" s="3"/>
      <c r="J1246" s="3"/>
      <c r="K1246" s="3" t="s">
        <v>1496</v>
      </c>
      <c r="L1246" s="3" t="s">
        <v>1495</v>
      </c>
      <c r="M1246" s="3"/>
      <c r="N1246" s="3"/>
      <c r="O1246" s="3"/>
      <c r="P1246" s="3"/>
      <c r="Q1246" s="3"/>
      <c r="R1246" s="3"/>
      <c r="S1246" s="3"/>
      <c r="T1246" s="3"/>
      <c r="U1246" s="3"/>
      <c r="V1246" s="3"/>
      <c r="W1246" s="3"/>
      <c r="X1246" s="3"/>
      <c r="Y1246" s="3"/>
      <c r="Z1246" s="3"/>
    </row>
    <row r="1247" spans="1:26" ht="30" x14ac:dyDescent="0.25">
      <c r="A1247" s="3" t="s">
        <v>1490</v>
      </c>
      <c r="B1247" s="3" t="s">
        <v>23</v>
      </c>
      <c r="C1247" s="3">
        <v>6</v>
      </c>
      <c r="D1247" s="15" t="s">
        <v>1770</v>
      </c>
      <c r="E1247" s="3"/>
      <c r="F1247" s="3"/>
      <c r="G1247" s="3"/>
      <c r="H1247" s="3"/>
      <c r="I1247" s="3"/>
      <c r="J1247" s="3"/>
      <c r="K1247" s="3" t="s">
        <v>1496</v>
      </c>
      <c r="L1247" s="3"/>
      <c r="M1247" s="3"/>
      <c r="N1247" s="3"/>
      <c r="O1247" s="3"/>
      <c r="P1247" s="3"/>
      <c r="Q1247" s="3"/>
      <c r="R1247" s="3"/>
      <c r="S1247" s="3"/>
      <c r="T1247" s="3"/>
      <c r="U1247" s="3"/>
      <c r="V1247" s="3"/>
      <c r="W1247" s="3"/>
      <c r="X1247" s="3"/>
      <c r="Y1247" s="3"/>
      <c r="Z1247" s="3"/>
    </row>
    <row r="1248" spans="1:26" ht="30" x14ac:dyDescent="0.25">
      <c r="A1248" s="3" t="s">
        <v>1490</v>
      </c>
      <c r="B1248" s="3" t="s">
        <v>32</v>
      </c>
      <c r="C1248" s="3">
        <v>6.1</v>
      </c>
      <c r="D1248" s="15" t="s">
        <v>1771</v>
      </c>
      <c r="E1248" s="3"/>
      <c r="F1248" s="3"/>
      <c r="G1248" s="3"/>
      <c r="H1248" s="3"/>
      <c r="I1248" s="3"/>
      <c r="J1248" s="3"/>
      <c r="K1248" s="3" t="s">
        <v>1496</v>
      </c>
      <c r="L1248" s="3"/>
      <c r="M1248" s="3"/>
      <c r="N1248" s="3"/>
      <c r="O1248" s="3"/>
      <c r="P1248" s="3"/>
      <c r="Q1248" s="3"/>
      <c r="R1248" s="3"/>
      <c r="S1248" s="3"/>
      <c r="T1248" s="3"/>
      <c r="U1248" s="3"/>
      <c r="V1248" s="3"/>
      <c r="W1248" s="3"/>
      <c r="X1248" s="3"/>
      <c r="Y1248" s="3"/>
      <c r="Z1248" s="3"/>
    </row>
    <row r="1249" spans="1:26" ht="60" x14ac:dyDescent="0.25">
      <c r="A1249" s="3" t="s">
        <v>1490</v>
      </c>
      <c r="B1249" s="3" t="s">
        <v>38</v>
      </c>
      <c r="C1249" s="3" t="s">
        <v>997</v>
      </c>
      <c r="D1249" s="15" t="s">
        <v>1772</v>
      </c>
      <c r="E1249" s="3"/>
      <c r="F1249" s="3"/>
      <c r="G1249" s="3"/>
      <c r="H1249" s="3"/>
      <c r="I1249" s="3"/>
      <c r="J1249" s="3"/>
      <c r="K1249" s="3" t="s">
        <v>1496</v>
      </c>
      <c r="L1249" s="3"/>
      <c r="M1249" s="3"/>
      <c r="N1249" s="3"/>
      <c r="O1249" s="3"/>
      <c r="P1249" s="3"/>
      <c r="Q1249" s="3"/>
      <c r="R1249" s="3"/>
      <c r="S1249" s="3"/>
      <c r="T1249" s="3"/>
      <c r="U1249" s="3"/>
      <c r="V1249" s="3"/>
      <c r="W1249" s="3"/>
      <c r="X1249" s="3"/>
      <c r="Y1249" s="3"/>
      <c r="Z1249" s="3"/>
    </row>
    <row r="1250" spans="1:26" ht="30" x14ac:dyDescent="0.25">
      <c r="A1250" s="3" t="s">
        <v>1490</v>
      </c>
      <c r="B1250" s="3" t="s">
        <v>38</v>
      </c>
      <c r="C1250" s="3" t="s">
        <v>999</v>
      </c>
      <c r="D1250" s="15" t="s">
        <v>1773</v>
      </c>
      <c r="E1250" s="3"/>
      <c r="F1250" s="3"/>
      <c r="G1250" s="3"/>
      <c r="H1250" s="3"/>
      <c r="I1250" s="3"/>
      <c r="J1250" s="3"/>
      <c r="K1250" s="3" t="s">
        <v>1496</v>
      </c>
      <c r="L1250" s="3"/>
      <c r="M1250" s="3"/>
      <c r="N1250" s="3"/>
      <c r="O1250" s="3"/>
      <c r="P1250" s="3"/>
      <c r="Q1250" s="3"/>
      <c r="R1250" s="3"/>
      <c r="S1250" s="3"/>
      <c r="T1250" s="3"/>
      <c r="U1250" s="3"/>
      <c r="V1250" s="3"/>
      <c r="W1250" s="3"/>
      <c r="X1250" s="3"/>
      <c r="Y1250" s="3"/>
      <c r="Z1250" s="3"/>
    </row>
    <row r="1251" spans="1:26" ht="60" x14ac:dyDescent="0.25">
      <c r="A1251" s="3" t="s">
        <v>1490</v>
      </c>
      <c r="B1251" s="3" t="s">
        <v>38</v>
      </c>
      <c r="C1251" s="3" t="s">
        <v>1001</v>
      </c>
      <c r="D1251" s="15" t="s">
        <v>1774</v>
      </c>
      <c r="E1251" s="3"/>
      <c r="F1251" s="3"/>
      <c r="G1251" s="3"/>
      <c r="H1251" s="3"/>
      <c r="I1251" s="3"/>
      <c r="J1251" s="3"/>
      <c r="K1251" s="3" t="s">
        <v>1496</v>
      </c>
      <c r="L1251" s="3"/>
      <c r="M1251" s="3"/>
      <c r="N1251" s="3"/>
      <c r="O1251" s="3"/>
      <c r="P1251" s="3"/>
      <c r="Q1251" s="3"/>
      <c r="R1251" s="3"/>
      <c r="S1251" s="3"/>
      <c r="T1251" s="3"/>
      <c r="U1251" s="3"/>
      <c r="V1251" s="3"/>
      <c r="W1251" s="3"/>
      <c r="X1251" s="3"/>
      <c r="Y1251" s="3"/>
      <c r="Z1251" s="3"/>
    </row>
    <row r="1252" spans="1:26" hidden="1" x14ac:dyDescent="0.25">
      <c r="A1252" s="3" t="s">
        <v>1490</v>
      </c>
      <c r="B1252" s="3" t="s">
        <v>149</v>
      </c>
      <c r="C1252" s="3">
        <v>6</v>
      </c>
      <c r="D1252" s="15" t="s">
        <v>1775</v>
      </c>
      <c r="E1252" s="3"/>
      <c r="F1252" s="3"/>
      <c r="G1252" s="3"/>
      <c r="H1252" s="3"/>
      <c r="I1252" s="3"/>
      <c r="J1252" s="3"/>
      <c r="K1252" s="3" t="s">
        <v>1496</v>
      </c>
      <c r="L1252" s="3"/>
      <c r="M1252" s="3"/>
      <c r="N1252" s="3"/>
      <c r="O1252" s="3"/>
      <c r="P1252" s="3"/>
      <c r="Q1252" s="3"/>
      <c r="R1252" s="3"/>
      <c r="S1252" s="3"/>
      <c r="T1252" s="3"/>
      <c r="U1252" s="3"/>
      <c r="V1252" s="3" t="s">
        <v>1409</v>
      </c>
      <c r="W1252" s="3"/>
      <c r="X1252" s="3"/>
      <c r="Y1252" s="3"/>
      <c r="Z1252" s="3"/>
    </row>
    <row r="1253" spans="1:26" ht="45" hidden="1" x14ac:dyDescent="0.25">
      <c r="A1253" s="3" t="s">
        <v>1490</v>
      </c>
      <c r="B1253" s="3" t="s">
        <v>814</v>
      </c>
      <c r="C1253" s="3">
        <v>1</v>
      </c>
      <c r="D1253" s="15" t="s">
        <v>1776</v>
      </c>
      <c r="E1253" s="3"/>
      <c r="F1253" s="3"/>
      <c r="G1253" s="3"/>
      <c r="H1253" s="3"/>
      <c r="I1253" s="3"/>
      <c r="J1253" s="3"/>
      <c r="K1253" s="3"/>
      <c r="L1253" s="3"/>
      <c r="M1253" s="3"/>
      <c r="N1253" s="3"/>
      <c r="O1253" s="3"/>
      <c r="P1253" s="3"/>
      <c r="Q1253" s="3"/>
      <c r="R1253" s="3"/>
      <c r="S1253" s="3"/>
      <c r="T1253" s="3"/>
      <c r="U1253" s="3"/>
      <c r="V1253" s="3"/>
      <c r="W1253" s="3"/>
      <c r="X1253" s="3"/>
      <c r="Y1253" s="3"/>
      <c r="Z1253" s="3"/>
    </row>
    <row r="1254" spans="1:26" ht="45" hidden="1" x14ac:dyDescent="0.25">
      <c r="A1254" s="3" t="s">
        <v>1490</v>
      </c>
      <c r="B1254" s="3" t="s">
        <v>814</v>
      </c>
      <c r="C1254" s="3">
        <v>2</v>
      </c>
      <c r="D1254" s="15" t="s">
        <v>1777</v>
      </c>
      <c r="E1254" s="3"/>
      <c r="F1254" s="3"/>
      <c r="G1254" s="3"/>
      <c r="H1254" s="3"/>
      <c r="I1254" s="3"/>
      <c r="J1254" s="3"/>
      <c r="K1254" s="3"/>
      <c r="L1254" s="3"/>
      <c r="M1254" s="3"/>
      <c r="N1254" s="3"/>
      <c r="O1254" s="3"/>
      <c r="P1254" s="3"/>
      <c r="Q1254" s="3"/>
      <c r="R1254" s="3"/>
      <c r="S1254" s="3"/>
      <c r="T1254" s="3"/>
      <c r="U1254" s="3"/>
      <c r="V1254" s="3"/>
      <c r="W1254" s="3"/>
      <c r="X1254" s="3"/>
      <c r="Y1254" s="3"/>
      <c r="Z1254" s="3"/>
    </row>
    <row r="1255" spans="1:26" ht="30" hidden="1" x14ac:dyDescent="0.25">
      <c r="A1255" s="3" t="s">
        <v>1490</v>
      </c>
      <c r="B1255" s="3" t="s">
        <v>814</v>
      </c>
      <c r="C1255" s="3">
        <v>3</v>
      </c>
      <c r="D1255" s="15" t="s">
        <v>1778</v>
      </c>
      <c r="E1255" s="3"/>
      <c r="F1255" s="3"/>
      <c r="G1255" s="3"/>
      <c r="H1255" s="3"/>
      <c r="I1255" s="3"/>
      <c r="J1255" s="3"/>
      <c r="K1255" s="3"/>
      <c r="L1255" s="3"/>
      <c r="M1255" s="3"/>
      <c r="N1255" s="3"/>
      <c r="O1255" s="3"/>
      <c r="P1255" s="3"/>
      <c r="Q1255" s="3"/>
      <c r="R1255" s="3"/>
      <c r="S1255" s="3"/>
      <c r="T1255" s="3"/>
      <c r="U1255" s="3"/>
      <c r="V1255" s="3"/>
      <c r="W1255" s="3"/>
      <c r="X1255" s="3"/>
      <c r="Y1255" s="3"/>
      <c r="Z1255" s="3"/>
    </row>
    <row r="1256" spans="1:26" ht="30" hidden="1" x14ac:dyDescent="0.25">
      <c r="A1256" s="3" t="s">
        <v>1490</v>
      </c>
      <c r="B1256" s="3" t="s">
        <v>814</v>
      </c>
      <c r="C1256" s="3">
        <v>4</v>
      </c>
      <c r="D1256" s="15" t="s">
        <v>1779</v>
      </c>
      <c r="E1256" s="3"/>
      <c r="F1256" s="3"/>
      <c r="G1256" s="3"/>
      <c r="H1256" s="3"/>
      <c r="I1256" s="3"/>
      <c r="J1256" s="3"/>
      <c r="K1256" s="3"/>
      <c r="L1256" s="3"/>
      <c r="M1256" s="3"/>
      <c r="N1256" s="3"/>
      <c r="O1256" s="3"/>
      <c r="P1256" s="3"/>
      <c r="Q1256" s="3"/>
      <c r="R1256" s="3"/>
      <c r="S1256" s="3"/>
      <c r="T1256" s="3"/>
      <c r="U1256" s="3"/>
      <c r="V1256" s="3"/>
      <c r="W1256" s="3"/>
      <c r="X1256" s="3"/>
      <c r="Y1256" s="3"/>
      <c r="Z1256" s="3"/>
    </row>
    <row r="1257" spans="1:26" ht="30" x14ac:dyDescent="0.25">
      <c r="A1257" s="3" t="s">
        <v>1780</v>
      </c>
      <c r="B1257" s="3" t="s">
        <v>23</v>
      </c>
      <c r="C1257" s="3">
        <v>1</v>
      </c>
      <c r="D1257" s="15" t="s">
        <v>1781</v>
      </c>
      <c r="E1257" s="3"/>
      <c r="F1257" s="3" t="s">
        <v>1782</v>
      </c>
      <c r="G1257" s="3" t="s">
        <v>1783</v>
      </c>
      <c r="H1257" s="3"/>
      <c r="I1257" s="3"/>
      <c r="J1257" s="3"/>
      <c r="K1257" s="3" t="s">
        <v>1784</v>
      </c>
      <c r="L1257" s="3" t="s">
        <v>1785</v>
      </c>
      <c r="M1257" s="3" t="s">
        <v>1786</v>
      </c>
      <c r="N1257" s="3"/>
      <c r="O1257" s="3"/>
      <c r="P1257" s="3"/>
      <c r="Q1257" s="3"/>
      <c r="R1257" s="3"/>
      <c r="S1257" s="3"/>
      <c r="T1257" s="3"/>
      <c r="U1257" s="3"/>
      <c r="V1257" s="3"/>
      <c r="W1257" s="3"/>
      <c r="X1257" s="3"/>
      <c r="Y1257" s="3"/>
      <c r="Z1257" s="3"/>
    </row>
    <row r="1258" spans="1:26" ht="30" x14ac:dyDescent="0.25">
      <c r="A1258" s="3" t="s">
        <v>1780</v>
      </c>
      <c r="B1258" s="3" t="s">
        <v>32</v>
      </c>
      <c r="C1258" s="3">
        <v>1.1000000000000001</v>
      </c>
      <c r="D1258" s="15" t="s">
        <v>1787</v>
      </c>
      <c r="E1258" s="3"/>
      <c r="F1258" s="3" t="s">
        <v>1782</v>
      </c>
      <c r="G1258" s="3" t="s">
        <v>1783</v>
      </c>
      <c r="H1258" s="3"/>
      <c r="I1258" s="3"/>
      <c r="J1258" s="3"/>
      <c r="K1258" s="3" t="s">
        <v>1784</v>
      </c>
      <c r="L1258" s="3" t="s">
        <v>1785</v>
      </c>
      <c r="M1258" s="3" t="s">
        <v>1786</v>
      </c>
      <c r="N1258" s="3"/>
      <c r="O1258" s="3"/>
      <c r="P1258" s="3"/>
      <c r="Q1258" s="3"/>
      <c r="R1258" s="3"/>
      <c r="S1258" s="3"/>
      <c r="T1258" s="3"/>
      <c r="U1258" s="3"/>
      <c r="V1258" s="3"/>
      <c r="W1258" s="3"/>
      <c r="X1258" s="3"/>
      <c r="Y1258" s="3"/>
      <c r="Z1258" s="3"/>
    </row>
    <row r="1259" spans="1:26" ht="45" x14ac:dyDescent="0.25">
      <c r="A1259" s="3" t="s">
        <v>1780</v>
      </c>
      <c r="B1259" s="3" t="s">
        <v>38</v>
      </c>
      <c r="C1259" s="3" t="s">
        <v>39</v>
      </c>
      <c r="D1259" s="15" t="s">
        <v>1788</v>
      </c>
      <c r="E1259" s="3" t="s">
        <v>457</v>
      </c>
      <c r="F1259" s="3" t="s">
        <v>1782</v>
      </c>
      <c r="G1259" s="3" t="s">
        <v>1783</v>
      </c>
      <c r="H1259" s="3"/>
      <c r="I1259" s="3"/>
      <c r="J1259" s="3"/>
      <c r="K1259" s="3" t="s">
        <v>1784</v>
      </c>
      <c r="L1259" s="3" t="s">
        <v>1785</v>
      </c>
      <c r="M1259" s="3" t="s">
        <v>1786</v>
      </c>
      <c r="N1259" s="3"/>
      <c r="O1259" s="3"/>
      <c r="P1259" s="3"/>
      <c r="Q1259" s="3"/>
      <c r="R1259" s="3"/>
      <c r="S1259" s="3"/>
      <c r="T1259" s="3"/>
      <c r="U1259" s="3"/>
      <c r="V1259" s="3"/>
      <c r="W1259" s="3"/>
      <c r="X1259" s="3"/>
      <c r="Y1259" s="3"/>
      <c r="Z1259" s="3"/>
    </row>
    <row r="1260" spans="1:26" ht="30" x14ac:dyDescent="0.25">
      <c r="A1260" s="3" t="s">
        <v>1780</v>
      </c>
      <c r="B1260" s="3" t="s">
        <v>38</v>
      </c>
      <c r="C1260" s="3" t="s">
        <v>40</v>
      </c>
      <c r="D1260" s="15" t="s">
        <v>1789</v>
      </c>
      <c r="E1260" s="3" t="s">
        <v>457</v>
      </c>
      <c r="F1260" s="3" t="s">
        <v>1782</v>
      </c>
      <c r="G1260" s="3" t="s">
        <v>1783</v>
      </c>
      <c r="H1260" s="3"/>
      <c r="I1260" s="3"/>
      <c r="J1260" s="3"/>
      <c r="K1260" s="3" t="s">
        <v>1784</v>
      </c>
      <c r="L1260" s="3" t="s">
        <v>1785</v>
      </c>
      <c r="M1260" s="3" t="s">
        <v>1786</v>
      </c>
      <c r="N1260" s="3"/>
      <c r="O1260" s="3"/>
      <c r="P1260" s="3"/>
      <c r="Q1260" s="3"/>
      <c r="R1260" s="3"/>
      <c r="S1260" s="3"/>
      <c r="T1260" s="3"/>
      <c r="U1260" s="3"/>
      <c r="V1260" s="3"/>
      <c r="W1260" s="3"/>
      <c r="X1260" s="3"/>
      <c r="Y1260" s="3"/>
      <c r="Z1260" s="3"/>
    </row>
    <row r="1261" spans="1:26" ht="60" x14ac:dyDescent="0.25">
      <c r="A1261" s="3" t="s">
        <v>1780</v>
      </c>
      <c r="B1261" s="3" t="s">
        <v>38</v>
      </c>
      <c r="C1261" s="3" t="s">
        <v>41</v>
      </c>
      <c r="D1261" s="15" t="s">
        <v>1790</v>
      </c>
      <c r="E1261" s="3"/>
      <c r="F1261" s="3" t="s">
        <v>1782</v>
      </c>
      <c r="G1261" s="3" t="s">
        <v>1783</v>
      </c>
      <c r="H1261" s="3"/>
      <c r="I1261" s="3"/>
      <c r="J1261" s="3"/>
      <c r="K1261" s="3" t="s">
        <v>1784</v>
      </c>
      <c r="L1261" s="3" t="s">
        <v>1785</v>
      </c>
      <c r="M1261" s="3" t="s">
        <v>1786</v>
      </c>
      <c r="N1261" s="3"/>
      <c r="O1261" s="3"/>
      <c r="P1261" s="3"/>
      <c r="Q1261" s="3"/>
      <c r="R1261" s="3"/>
      <c r="S1261" s="3"/>
      <c r="T1261" s="3"/>
      <c r="U1261" s="3"/>
      <c r="V1261" s="3"/>
      <c r="W1261" s="3"/>
      <c r="X1261" s="3"/>
      <c r="Y1261" s="3"/>
      <c r="Z1261" s="3"/>
    </row>
    <row r="1262" spans="1:26" ht="30" x14ac:dyDescent="0.25">
      <c r="A1262" s="3" t="s">
        <v>1780</v>
      </c>
      <c r="B1262" s="3" t="s">
        <v>38</v>
      </c>
      <c r="C1262" s="3" t="s">
        <v>42</v>
      </c>
      <c r="D1262" s="15" t="s">
        <v>1791</v>
      </c>
      <c r="E1262" s="25"/>
      <c r="F1262" s="3" t="s">
        <v>1782</v>
      </c>
      <c r="G1262" s="3" t="s">
        <v>1783</v>
      </c>
      <c r="H1262" s="3"/>
      <c r="I1262" s="3"/>
      <c r="J1262" s="3"/>
      <c r="K1262" s="3" t="s">
        <v>1784</v>
      </c>
      <c r="L1262" s="3" t="s">
        <v>1785</v>
      </c>
      <c r="M1262" s="3" t="s">
        <v>1786</v>
      </c>
      <c r="N1262" s="3"/>
      <c r="O1262" s="3"/>
      <c r="P1262" s="3"/>
      <c r="Q1262" s="3"/>
      <c r="R1262" s="3"/>
      <c r="S1262" s="3"/>
      <c r="T1262" s="3"/>
      <c r="U1262" s="3"/>
      <c r="V1262" s="3"/>
      <c r="W1262" s="3"/>
      <c r="X1262" s="3"/>
      <c r="Y1262" s="3"/>
      <c r="Z1262" s="3"/>
    </row>
    <row r="1263" spans="1:26" ht="30" x14ac:dyDescent="0.25">
      <c r="A1263" s="3" t="s">
        <v>1780</v>
      </c>
      <c r="B1263" s="3" t="s">
        <v>32</v>
      </c>
      <c r="C1263" s="3">
        <v>1.2</v>
      </c>
      <c r="D1263" s="15" t="s">
        <v>1792</v>
      </c>
      <c r="E1263" s="3"/>
      <c r="F1263" s="3" t="s">
        <v>1782</v>
      </c>
      <c r="G1263" s="3" t="s">
        <v>1783</v>
      </c>
      <c r="H1263" s="3"/>
      <c r="I1263" s="3"/>
      <c r="J1263" s="3"/>
      <c r="K1263" s="3" t="s">
        <v>1784</v>
      </c>
      <c r="L1263" s="3" t="s">
        <v>1785</v>
      </c>
      <c r="M1263" s="3" t="s">
        <v>1786</v>
      </c>
      <c r="N1263" s="3"/>
      <c r="O1263" s="3"/>
      <c r="P1263" s="3"/>
      <c r="Q1263" s="3"/>
      <c r="R1263" s="3"/>
      <c r="S1263" s="3"/>
      <c r="T1263" s="3"/>
      <c r="U1263" s="3"/>
      <c r="V1263" s="3"/>
      <c r="W1263" s="3"/>
      <c r="X1263" s="3"/>
      <c r="Y1263" s="3"/>
      <c r="Z1263" s="3"/>
    </row>
    <row r="1264" spans="1:26" ht="60" x14ac:dyDescent="0.25">
      <c r="A1264" s="3" t="s">
        <v>1780</v>
      </c>
      <c r="B1264" s="3" t="s">
        <v>38</v>
      </c>
      <c r="C1264" s="3" t="s">
        <v>45</v>
      </c>
      <c r="D1264" s="15" t="s">
        <v>1793</v>
      </c>
      <c r="E1264" s="25"/>
      <c r="F1264" s="3" t="s">
        <v>1782</v>
      </c>
      <c r="G1264" s="3" t="s">
        <v>1783</v>
      </c>
      <c r="H1264" s="3"/>
      <c r="I1264" s="3"/>
      <c r="J1264" s="3"/>
      <c r="K1264" s="3" t="s">
        <v>1784</v>
      </c>
      <c r="L1264" s="3" t="s">
        <v>1785</v>
      </c>
      <c r="M1264" s="3" t="s">
        <v>1786</v>
      </c>
      <c r="N1264" s="3"/>
      <c r="O1264" s="3"/>
      <c r="P1264" s="3"/>
      <c r="Q1264" s="3"/>
      <c r="R1264" s="3"/>
      <c r="S1264" s="3"/>
      <c r="T1264" s="3"/>
      <c r="U1264" s="3"/>
      <c r="V1264" s="3"/>
      <c r="W1264" s="3"/>
      <c r="X1264" s="3"/>
      <c r="Y1264" s="3"/>
      <c r="Z1264" s="3"/>
    </row>
    <row r="1265" spans="1:26" ht="30" x14ac:dyDescent="0.25">
      <c r="A1265" s="3" t="s">
        <v>1780</v>
      </c>
      <c r="B1265" s="3" t="s">
        <v>38</v>
      </c>
      <c r="C1265" s="3" t="s">
        <v>182</v>
      </c>
      <c r="D1265" s="15" t="s">
        <v>1794</v>
      </c>
      <c r="E1265" s="25"/>
      <c r="F1265" s="3" t="s">
        <v>1782</v>
      </c>
      <c r="G1265" s="3" t="s">
        <v>1783</v>
      </c>
      <c r="H1265" s="3"/>
      <c r="I1265" s="3"/>
      <c r="J1265" s="3"/>
      <c r="K1265" s="3" t="s">
        <v>1784</v>
      </c>
      <c r="L1265" s="3" t="s">
        <v>1785</v>
      </c>
      <c r="M1265" s="3" t="s">
        <v>1786</v>
      </c>
      <c r="N1265" s="3"/>
      <c r="O1265" s="3"/>
      <c r="P1265" s="3"/>
      <c r="Q1265" s="3"/>
      <c r="R1265" s="3"/>
      <c r="S1265" s="3"/>
      <c r="T1265" s="3"/>
      <c r="U1265" s="3"/>
      <c r="V1265" s="3"/>
      <c r="W1265" s="3"/>
      <c r="X1265" s="3"/>
      <c r="Y1265" s="3"/>
      <c r="Z1265" s="3"/>
    </row>
    <row r="1266" spans="1:26" ht="45" x14ac:dyDescent="0.25">
      <c r="A1266" s="3" t="s">
        <v>1780</v>
      </c>
      <c r="B1266" s="3" t="s">
        <v>38</v>
      </c>
      <c r="C1266" s="3" t="s">
        <v>183</v>
      </c>
      <c r="D1266" s="15" t="s">
        <v>1795</v>
      </c>
      <c r="E1266" s="25"/>
      <c r="F1266" s="3" t="s">
        <v>1782</v>
      </c>
      <c r="G1266" s="3" t="s">
        <v>1783</v>
      </c>
      <c r="H1266" s="3"/>
      <c r="I1266" s="3"/>
      <c r="J1266" s="3"/>
      <c r="K1266" s="3" t="s">
        <v>1784</v>
      </c>
      <c r="L1266" s="3" t="s">
        <v>1785</v>
      </c>
      <c r="M1266" s="3" t="s">
        <v>1786</v>
      </c>
      <c r="N1266" s="3"/>
      <c r="O1266" s="3"/>
      <c r="P1266" s="3"/>
      <c r="Q1266" s="3"/>
      <c r="R1266" s="3"/>
      <c r="S1266" s="3"/>
      <c r="T1266" s="3"/>
      <c r="U1266" s="3"/>
      <c r="V1266" s="3"/>
      <c r="W1266" s="3"/>
      <c r="X1266" s="3"/>
      <c r="Y1266" s="3"/>
      <c r="Z1266" s="3"/>
    </row>
    <row r="1267" spans="1:26" x14ac:dyDescent="0.25">
      <c r="A1267" s="3" t="s">
        <v>1780</v>
      </c>
      <c r="B1267" s="3" t="s">
        <v>32</v>
      </c>
      <c r="C1267" s="3">
        <v>1.3</v>
      </c>
      <c r="D1267" s="15" t="s">
        <v>1796</v>
      </c>
      <c r="E1267" s="3"/>
      <c r="F1267" s="3" t="s">
        <v>1782</v>
      </c>
      <c r="G1267" s="3" t="s">
        <v>1783</v>
      </c>
      <c r="H1267" s="3"/>
      <c r="I1267" s="3"/>
      <c r="J1267" s="3"/>
      <c r="K1267" s="3" t="s">
        <v>1784</v>
      </c>
      <c r="L1267" s="3" t="s">
        <v>1785</v>
      </c>
      <c r="M1267" s="3" t="s">
        <v>1786</v>
      </c>
      <c r="N1267" s="3"/>
      <c r="O1267" s="3"/>
      <c r="P1267" s="3"/>
      <c r="Q1267" s="3"/>
      <c r="R1267" s="3"/>
      <c r="S1267" s="3"/>
      <c r="T1267" s="3"/>
      <c r="U1267" s="3"/>
      <c r="V1267" s="3"/>
      <c r="W1267" s="3"/>
      <c r="X1267" s="3"/>
      <c r="Y1267" s="3"/>
      <c r="Z1267" s="3"/>
    </row>
    <row r="1268" spans="1:26" ht="75" x14ac:dyDescent="0.25">
      <c r="A1268" s="3" t="s">
        <v>1780</v>
      </c>
      <c r="B1268" s="3" t="s">
        <v>38</v>
      </c>
      <c r="C1268" s="3" t="s">
        <v>52</v>
      </c>
      <c r="D1268" s="15" t="s">
        <v>1797</v>
      </c>
      <c r="E1268" s="25"/>
      <c r="F1268" s="3" t="s">
        <v>1782</v>
      </c>
      <c r="G1268" s="3" t="s">
        <v>1783</v>
      </c>
      <c r="H1268" s="3"/>
      <c r="I1268" s="3"/>
      <c r="J1268" s="3"/>
      <c r="K1268" s="3" t="s">
        <v>1784</v>
      </c>
      <c r="L1268" s="3" t="s">
        <v>1785</v>
      </c>
      <c r="M1268" s="3" t="s">
        <v>1786</v>
      </c>
      <c r="N1268" s="3"/>
      <c r="O1268" s="3"/>
      <c r="P1268" s="3"/>
      <c r="Q1268" s="3"/>
      <c r="R1268" s="3"/>
      <c r="S1268" s="3"/>
      <c r="T1268" s="3"/>
      <c r="U1268" s="3"/>
      <c r="V1268" s="3"/>
      <c r="W1268" s="3"/>
      <c r="X1268" s="3"/>
      <c r="Y1268" s="3"/>
      <c r="Z1268" s="3"/>
    </row>
    <row r="1269" spans="1:26" ht="30" x14ac:dyDescent="0.25">
      <c r="A1269" s="3" t="s">
        <v>1780</v>
      </c>
      <c r="B1269" s="3" t="s">
        <v>38</v>
      </c>
      <c r="C1269" s="3" t="s">
        <v>53</v>
      </c>
      <c r="D1269" s="15" t="s">
        <v>1798</v>
      </c>
      <c r="E1269" s="25"/>
      <c r="F1269" s="3" t="s">
        <v>1782</v>
      </c>
      <c r="G1269" s="3" t="s">
        <v>1783</v>
      </c>
      <c r="H1269" s="3"/>
      <c r="I1269" s="3"/>
      <c r="J1269" s="3"/>
      <c r="K1269" s="3" t="s">
        <v>1784</v>
      </c>
      <c r="L1269" s="3" t="s">
        <v>1785</v>
      </c>
      <c r="M1269" s="3" t="s">
        <v>1786</v>
      </c>
      <c r="N1269" s="3"/>
      <c r="O1269" s="3"/>
      <c r="P1269" s="3"/>
      <c r="Q1269" s="3"/>
      <c r="R1269" s="3"/>
      <c r="S1269" s="3"/>
      <c r="T1269" s="3"/>
      <c r="U1269" s="3"/>
      <c r="V1269" s="3"/>
      <c r="W1269" s="3"/>
      <c r="X1269" s="3"/>
      <c r="Y1269" s="3"/>
      <c r="Z1269" s="3"/>
    </row>
    <row r="1270" spans="1:26" x14ac:dyDescent="0.25">
      <c r="A1270" s="3" t="s">
        <v>1780</v>
      </c>
      <c r="B1270" s="3" t="s">
        <v>32</v>
      </c>
      <c r="C1270" s="3">
        <v>1.4</v>
      </c>
      <c r="D1270" s="15" t="s">
        <v>1799</v>
      </c>
      <c r="E1270" s="3"/>
      <c r="F1270" s="3" t="s">
        <v>1782</v>
      </c>
      <c r="G1270" s="3" t="s">
        <v>1783</v>
      </c>
      <c r="H1270" s="3"/>
      <c r="I1270" s="3"/>
      <c r="J1270" s="3"/>
      <c r="K1270" s="3" t="s">
        <v>1784</v>
      </c>
      <c r="L1270" s="3" t="s">
        <v>1785</v>
      </c>
      <c r="M1270" s="3" t="s">
        <v>1786</v>
      </c>
      <c r="N1270" s="3"/>
      <c r="O1270" s="3"/>
      <c r="P1270" s="3"/>
      <c r="Q1270" s="3"/>
      <c r="R1270" s="3"/>
      <c r="S1270" s="3"/>
      <c r="T1270" s="3"/>
      <c r="U1270" s="3"/>
      <c r="V1270" s="3"/>
      <c r="W1270" s="3"/>
      <c r="X1270" s="3"/>
      <c r="Y1270" s="3"/>
      <c r="Z1270" s="3"/>
    </row>
    <row r="1271" spans="1:26" ht="30" x14ac:dyDescent="0.25">
      <c r="A1271" s="3" t="s">
        <v>1780</v>
      </c>
      <c r="B1271" s="3" t="s">
        <v>38</v>
      </c>
      <c r="C1271" s="3" t="s">
        <v>192</v>
      </c>
      <c r="D1271" s="15" t="s">
        <v>1800</v>
      </c>
      <c r="E1271" s="25"/>
      <c r="F1271" s="3" t="s">
        <v>1782</v>
      </c>
      <c r="G1271" s="3" t="s">
        <v>1783</v>
      </c>
      <c r="H1271" s="3"/>
      <c r="I1271" s="3"/>
      <c r="J1271" s="3"/>
      <c r="K1271" s="3" t="s">
        <v>1784</v>
      </c>
      <c r="L1271" s="3" t="s">
        <v>1785</v>
      </c>
      <c r="M1271" s="3" t="s">
        <v>1786</v>
      </c>
      <c r="N1271" s="3"/>
      <c r="O1271" s="3"/>
      <c r="P1271" s="3"/>
      <c r="Q1271" s="3"/>
      <c r="R1271" s="3"/>
      <c r="S1271" s="3"/>
      <c r="T1271" s="3"/>
      <c r="U1271" s="3"/>
      <c r="V1271" s="3"/>
      <c r="W1271" s="3"/>
      <c r="X1271" s="3"/>
      <c r="Y1271" s="3"/>
      <c r="Z1271" s="3"/>
    </row>
    <row r="1272" spans="1:26" ht="45" x14ac:dyDescent="0.25">
      <c r="A1272" s="3" t="s">
        <v>1780</v>
      </c>
      <c r="B1272" s="3" t="s">
        <v>38</v>
      </c>
      <c r="C1272" s="3" t="s">
        <v>193</v>
      </c>
      <c r="D1272" s="15" t="s">
        <v>1801</v>
      </c>
      <c r="E1272" s="25"/>
      <c r="F1272" s="3" t="s">
        <v>1782</v>
      </c>
      <c r="G1272" s="3" t="s">
        <v>1783</v>
      </c>
      <c r="H1272" s="3"/>
      <c r="I1272" s="3"/>
      <c r="J1272" s="3"/>
      <c r="K1272" s="3" t="s">
        <v>1784</v>
      </c>
      <c r="L1272" s="3" t="s">
        <v>1785</v>
      </c>
      <c r="M1272" s="3" t="s">
        <v>1786</v>
      </c>
      <c r="N1272" s="3"/>
      <c r="O1272" s="3"/>
      <c r="P1272" s="3"/>
      <c r="Q1272" s="3"/>
      <c r="R1272" s="3"/>
      <c r="S1272" s="3"/>
      <c r="T1272" s="3"/>
      <c r="U1272" s="3"/>
      <c r="V1272" s="3"/>
      <c r="W1272" s="3"/>
      <c r="X1272" s="3"/>
      <c r="Y1272" s="3"/>
      <c r="Z1272" s="3"/>
    </row>
    <row r="1273" spans="1:26" ht="30" x14ac:dyDescent="0.25">
      <c r="A1273" s="3" t="s">
        <v>1780</v>
      </c>
      <c r="B1273" s="3" t="s">
        <v>38</v>
      </c>
      <c r="C1273" s="3" t="s">
        <v>751</v>
      </c>
      <c r="D1273" s="15" t="s">
        <v>1802</v>
      </c>
      <c r="E1273" s="25"/>
      <c r="F1273" s="3" t="s">
        <v>1782</v>
      </c>
      <c r="G1273" s="3" t="s">
        <v>1783</v>
      </c>
      <c r="H1273" s="3"/>
      <c r="I1273" s="3"/>
      <c r="J1273" s="3"/>
      <c r="K1273" s="3" t="s">
        <v>1784</v>
      </c>
      <c r="L1273" s="3" t="s">
        <v>1785</v>
      </c>
      <c r="M1273" s="3" t="s">
        <v>1786</v>
      </c>
      <c r="N1273" s="3"/>
      <c r="O1273" s="3"/>
      <c r="P1273" s="3"/>
      <c r="Q1273" s="3"/>
      <c r="R1273" s="3"/>
      <c r="S1273" s="3"/>
      <c r="T1273" s="3"/>
      <c r="U1273" s="3"/>
      <c r="V1273" s="3"/>
      <c r="W1273" s="3"/>
      <c r="X1273" s="3"/>
      <c r="Y1273" s="3"/>
      <c r="Z1273" s="3"/>
    </row>
    <row r="1274" spans="1:26" ht="30" x14ac:dyDescent="0.25">
      <c r="A1274" s="3" t="s">
        <v>1780</v>
      </c>
      <c r="B1274" s="3" t="s">
        <v>38</v>
      </c>
      <c r="C1274" s="3" t="s">
        <v>753</v>
      </c>
      <c r="D1274" s="15" t="s">
        <v>1803</v>
      </c>
      <c r="E1274" s="25"/>
      <c r="F1274" s="3" t="s">
        <v>1782</v>
      </c>
      <c r="G1274" s="3" t="s">
        <v>1783</v>
      </c>
      <c r="H1274" s="3"/>
      <c r="I1274" s="3"/>
      <c r="J1274" s="3"/>
      <c r="K1274" s="3" t="s">
        <v>1784</v>
      </c>
      <c r="L1274" s="3" t="s">
        <v>1785</v>
      </c>
      <c r="M1274" s="3" t="s">
        <v>1786</v>
      </c>
      <c r="N1274" s="3"/>
      <c r="O1274" s="3"/>
      <c r="P1274" s="3"/>
      <c r="Q1274" s="3"/>
      <c r="R1274" s="3"/>
      <c r="S1274" s="3"/>
      <c r="T1274" s="3"/>
      <c r="U1274" s="3"/>
      <c r="V1274" s="3"/>
      <c r="W1274" s="3"/>
      <c r="X1274" s="3"/>
      <c r="Y1274" s="3"/>
      <c r="Z1274" s="3"/>
    </row>
    <row r="1275" spans="1:26" ht="60" x14ac:dyDescent="0.25">
      <c r="A1275" s="3" t="s">
        <v>1780</v>
      </c>
      <c r="B1275" s="3" t="s">
        <v>38</v>
      </c>
      <c r="C1275" s="3" t="s">
        <v>1804</v>
      </c>
      <c r="D1275" s="15" t="s">
        <v>1805</v>
      </c>
      <c r="E1275" s="25"/>
      <c r="F1275" s="3" t="s">
        <v>1782</v>
      </c>
      <c r="G1275" s="3" t="s">
        <v>1783</v>
      </c>
      <c r="H1275" s="3"/>
      <c r="I1275" s="3"/>
      <c r="J1275" s="3"/>
      <c r="K1275" s="3" t="s">
        <v>1784</v>
      </c>
      <c r="L1275" s="3" t="s">
        <v>1785</v>
      </c>
      <c r="M1275" s="3" t="s">
        <v>1786</v>
      </c>
      <c r="N1275" s="3"/>
      <c r="O1275" s="3"/>
      <c r="P1275" s="3"/>
      <c r="Q1275" s="3"/>
      <c r="R1275" s="3"/>
      <c r="S1275" s="3"/>
      <c r="T1275" s="3"/>
      <c r="U1275" s="3"/>
      <c r="V1275" s="3"/>
      <c r="W1275" s="3"/>
      <c r="X1275" s="3"/>
      <c r="Y1275" s="3"/>
      <c r="Z1275" s="3"/>
    </row>
    <row r="1276" spans="1:26" x14ac:dyDescent="0.25">
      <c r="A1276" s="3" t="s">
        <v>1780</v>
      </c>
      <c r="B1276" s="3" t="s">
        <v>32</v>
      </c>
      <c r="C1276" s="3">
        <v>1.5</v>
      </c>
      <c r="D1276" s="15" t="s">
        <v>1806</v>
      </c>
      <c r="E1276" s="3"/>
      <c r="F1276" s="3" t="s">
        <v>1782</v>
      </c>
      <c r="G1276" s="3" t="s">
        <v>1783</v>
      </c>
      <c r="H1276" s="3"/>
      <c r="I1276" s="3"/>
      <c r="J1276" s="3"/>
      <c r="K1276" s="3" t="s">
        <v>1784</v>
      </c>
      <c r="L1276" s="3" t="s">
        <v>1785</v>
      </c>
      <c r="M1276" s="3" t="s">
        <v>1786</v>
      </c>
      <c r="N1276" s="3"/>
      <c r="O1276" s="3"/>
      <c r="P1276" s="3"/>
      <c r="Q1276" s="3"/>
      <c r="R1276" s="3"/>
      <c r="S1276" s="3"/>
      <c r="T1276" s="3"/>
      <c r="U1276" s="3"/>
      <c r="V1276" s="3"/>
      <c r="W1276" s="3"/>
      <c r="X1276" s="3"/>
      <c r="Y1276" s="3"/>
      <c r="Z1276" s="3"/>
    </row>
    <row r="1277" spans="1:26" ht="30" x14ac:dyDescent="0.25">
      <c r="A1277" s="3" t="s">
        <v>1780</v>
      </c>
      <c r="B1277" s="3" t="s">
        <v>38</v>
      </c>
      <c r="C1277" s="3" t="s">
        <v>197</v>
      </c>
      <c r="D1277" s="15" t="s">
        <v>1807</v>
      </c>
      <c r="E1277" s="25"/>
      <c r="F1277" s="3" t="s">
        <v>1782</v>
      </c>
      <c r="G1277" s="3" t="s">
        <v>1783</v>
      </c>
      <c r="H1277" s="3"/>
      <c r="I1277" s="3"/>
      <c r="J1277" s="3"/>
      <c r="K1277" s="3" t="s">
        <v>1784</v>
      </c>
      <c r="L1277" s="3" t="s">
        <v>1785</v>
      </c>
      <c r="M1277" s="3" t="s">
        <v>1786</v>
      </c>
      <c r="N1277" s="3"/>
      <c r="O1277" s="3"/>
      <c r="P1277" s="3"/>
      <c r="Q1277" s="3"/>
      <c r="R1277" s="3"/>
      <c r="S1277" s="3"/>
      <c r="T1277" s="3"/>
      <c r="U1277" s="3"/>
      <c r="V1277" s="3"/>
      <c r="W1277" s="3"/>
      <c r="X1277" s="3"/>
      <c r="Y1277" s="3"/>
      <c r="Z1277" s="3"/>
    </row>
    <row r="1278" spans="1:26" ht="30" x14ac:dyDescent="0.25">
      <c r="A1278" s="3" t="s">
        <v>1780</v>
      </c>
      <c r="B1278" s="3" t="s">
        <v>38</v>
      </c>
      <c r="C1278" s="3" t="s">
        <v>198</v>
      </c>
      <c r="D1278" s="15" t="s">
        <v>1808</v>
      </c>
      <c r="E1278" s="25"/>
      <c r="F1278" s="3" t="s">
        <v>1782</v>
      </c>
      <c r="G1278" s="3" t="s">
        <v>1783</v>
      </c>
      <c r="H1278" s="3"/>
      <c r="I1278" s="3"/>
      <c r="J1278" s="3"/>
      <c r="K1278" s="3" t="s">
        <v>1784</v>
      </c>
      <c r="L1278" s="3" t="s">
        <v>1785</v>
      </c>
      <c r="M1278" s="3" t="s">
        <v>1786</v>
      </c>
      <c r="N1278" s="3"/>
      <c r="O1278" s="3"/>
      <c r="P1278" s="3"/>
      <c r="Q1278" s="3"/>
      <c r="R1278" s="3"/>
      <c r="S1278" s="3"/>
      <c r="T1278" s="3"/>
      <c r="U1278" s="3"/>
      <c r="V1278" s="3"/>
      <c r="W1278" s="3"/>
      <c r="X1278" s="3"/>
      <c r="Y1278" s="3"/>
      <c r="Z1278" s="3"/>
    </row>
    <row r="1279" spans="1:26" hidden="1" x14ac:dyDescent="0.25">
      <c r="A1279" s="3" t="s">
        <v>1780</v>
      </c>
      <c r="B1279" s="3" t="s">
        <v>149</v>
      </c>
      <c r="C1279" s="3">
        <v>1</v>
      </c>
      <c r="D1279" s="15" t="s">
        <v>1809</v>
      </c>
      <c r="E1279" s="3"/>
      <c r="F1279" s="3" t="s">
        <v>1782</v>
      </c>
      <c r="G1279" s="3" t="s">
        <v>1783</v>
      </c>
      <c r="H1279" s="3"/>
      <c r="I1279" s="3"/>
      <c r="J1279" s="3"/>
      <c r="K1279" s="3" t="s">
        <v>1784</v>
      </c>
      <c r="L1279" s="3" t="s">
        <v>1785</v>
      </c>
      <c r="M1279" s="3" t="s">
        <v>1786</v>
      </c>
      <c r="N1279" s="3"/>
      <c r="O1279" s="3"/>
      <c r="P1279" s="3"/>
      <c r="Q1279" s="3"/>
      <c r="R1279" s="3"/>
      <c r="S1279" s="3"/>
      <c r="T1279" s="3"/>
      <c r="U1279" s="3"/>
      <c r="V1279" s="3" t="s">
        <v>1810</v>
      </c>
      <c r="W1279" s="3"/>
      <c r="X1279" s="3"/>
      <c r="Y1279" s="3"/>
      <c r="Z1279" s="3"/>
    </row>
    <row r="1280" spans="1:26" ht="30" x14ac:dyDescent="0.25">
      <c r="A1280" s="3" t="s">
        <v>1780</v>
      </c>
      <c r="B1280" s="3" t="s">
        <v>23</v>
      </c>
      <c r="C1280" s="3">
        <v>2</v>
      </c>
      <c r="D1280" s="15" t="s">
        <v>1811</v>
      </c>
      <c r="E1280" s="3"/>
      <c r="F1280" s="3" t="s">
        <v>1812</v>
      </c>
      <c r="G1280" s="3" t="s">
        <v>1813</v>
      </c>
      <c r="H1280" s="3"/>
      <c r="I1280" s="3"/>
      <c r="J1280" s="3"/>
      <c r="K1280" s="3" t="s">
        <v>1814</v>
      </c>
      <c r="L1280" s="3" t="s">
        <v>1815</v>
      </c>
      <c r="M1280" s="3" t="s">
        <v>1816</v>
      </c>
      <c r="N1280" s="3"/>
      <c r="O1280" s="3"/>
      <c r="P1280" s="3"/>
      <c r="Q1280" s="3"/>
      <c r="R1280" s="3"/>
      <c r="S1280" s="3"/>
      <c r="T1280" s="3"/>
      <c r="U1280" s="3"/>
      <c r="V1280" s="3"/>
      <c r="W1280" s="3"/>
      <c r="X1280" s="3"/>
      <c r="Y1280" s="3"/>
      <c r="Z1280" s="3"/>
    </row>
    <row r="1281" spans="1:26" ht="30" x14ac:dyDescent="0.25">
      <c r="A1281" s="3" t="s">
        <v>1780</v>
      </c>
      <c r="B1281" s="3" t="s">
        <v>32</v>
      </c>
      <c r="C1281" s="3">
        <v>2.1</v>
      </c>
      <c r="D1281" s="15" t="s">
        <v>1817</v>
      </c>
      <c r="E1281" s="3"/>
      <c r="F1281" s="3" t="s">
        <v>1812</v>
      </c>
      <c r="G1281" s="3" t="s">
        <v>1813</v>
      </c>
      <c r="H1281" s="3"/>
      <c r="I1281" s="3"/>
      <c r="J1281" s="3"/>
      <c r="K1281" s="3" t="s">
        <v>1814</v>
      </c>
      <c r="L1281" s="3" t="s">
        <v>1815</v>
      </c>
      <c r="M1281" s="3" t="s">
        <v>1816</v>
      </c>
      <c r="N1281" s="3"/>
      <c r="O1281" s="3"/>
      <c r="P1281" s="3"/>
      <c r="Q1281" s="3"/>
      <c r="R1281" s="3"/>
      <c r="S1281" s="3"/>
      <c r="T1281" s="3"/>
      <c r="U1281" s="3"/>
      <c r="V1281" s="3"/>
      <c r="W1281" s="3"/>
      <c r="X1281" s="3"/>
      <c r="Y1281" s="3"/>
      <c r="Z1281" s="3"/>
    </row>
    <row r="1282" spans="1:26" ht="45" x14ac:dyDescent="0.25">
      <c r="A1282" s="3" t="s">
        <v>1780</v>
      </c>
      <c r="B1282" s="3" t="s">
        <v>38</v>
      </c>
      <c r="C1282" s="3" t="s">
        <v>63</v>
      </c>
      <c r="D1282" s="15" t="s">
        <v>1818</v>
      </c>
      <c r="E1282" s="25"/>
      <c r="F1282" s="3" t="s">
        <v>1812</v>
      </c>
      <c r="G1282" s="3" t="s">
        <v>1813</v>
      </c>
      <c r="H1282" s="3"/>
      <c r="I1282" s="3"/>
      <c r="J1282" s="3"/>
      <c r="K1282" s="3" t="s">
        <v>1814</v>
      </c>
      <c r="L1282" s="3" t="s">
        <v>1815</v>
      </c>
      <c r="M1282" s="3" t="s">
        <v>1816</v>
      </c>
      <c r="N1282" s="3"/>
      <c r="O1282" s="3"/>
      <c r="P1282" s="3"/>
      <c r="Q1282" s="3"/>
      <c r="R1282" s="3"/>
      <c r="S1282" s="3"/>
      <c r="T1282" s="3"/>
      <c r="U1282" s="3"/>
      <c r="V1282" s="3"/>
      <c r="W1282" s="3"/>
      <c r="X1282" s="3"/>
      <c r="Y1282" s="3"/>
      <c r="Z1282" s="3"/>
    </row>
    <row r="1283" spans="1:26" ht="30" x14ac:dyDescent="0.25">
      <c r="A1283" s="3" t="s">
        <v>1780</v>
      </c>
      <c r="B1283" s="3" t="s">
        <v>38</v>
      </c>
      <c r="C1283" s="3" t="s">
        <v>64</v>
      </c>
      <c r="D1283" s="15" t="s">
        <v>1819</v>
      </c>
      <c r="E1283" s="25"/>
      <c r="F1283" s="3" t="s">
        <v>1812</v>
      </c>
      <c r="G1283" s="3" t="s">
        <v>1813</v>
      </c>
      <c r="H1283" s="3"/>
      <c r="I1283" s="3"/>
      <c r="J1283" s="3"/>
      <c r="K1283" s="3" t="s">
        <v>1814</v>
      </c>
      <c r="L1283" s="3" t="s">
        <v>1815</v>
      </c>
      <c r="M1283" s="3" t="s">
        <v>1816</v>
      </c>
      <c r="N1283" s="3"/>
      <c r="O1283" s="3"/>
      <c r="P1283" s="3"/>
      <c r="Q1283" s="3"/>
      <c r="R1283" s="3"/>
      <c r="S1283" s="3"/>
      <c r="T1283" s="3"/>
      <c r="U1283" s="3"/>
      <c r="V1283" s="3"/>
      <c r="W1283" s="3"/>
      <c r="X1283" s="3"/>
      <c r="Y1283" s="3"/>
      <c r="Z1283" s="3"/>
    </row>
    <row r="1284" spans="1:26" x14ac:dyDescent="0.25">
      <c r="A1284" s="3" t="s">
        <v>1780</v>
      </c>
      <c r="B1284" s="3" t="s">
        <v>32</v>
      </c>
      <c r="C1284" s="3">
        <v>2.2000000000000002</v>
      </c>
      <c r="D1284" s="15" t="s">
        <v>1820</v>
      </c>
      <c r="E1284" s="3"/>
      <c r="F1284" s="3" t="s">
        <v>1812</v>
      </c>
      <c r="G1284" s="3" t="s">
        <v>1813</v>
      </c>
      <c r="H1284" s="3"/>
      <c r="I1284" s="3"/>
      <c r="J1284" s="3"/>
      <c r="K1284" s="3" t="s">
        <v>1814</v>
      </c>
      <c r="L1284" s="3" t="s">
        <v>1815</v>
      </c>
      <c r="M1284" s="3" t="s">
        <v>1816</v>
      </c>
      <c r="N1284" s="3"/>
      <c r="O1284" s="3"/>
      <c r="P1284" s="3"/>
      <c r="Q1284" s="3"/>
      <c r="R1284" s="3"/>
      <c r="S1284" s="3"/>
      <c r="T1284" s="3"/>
      <c r="U1284" s="3"/>
      <c r="V1284" s="3"/>
      <c r="W1284" s="3"/>
      <c r="X1284" s="3"/>
      <c r="Y1284" s="3"/>
      <c r="Z1284" s="3"/>
    </row>
    <row r="1285" spans="1:26" ht="30" x14ac:dyDescent="0.25">
      <c r="A1285" s="3" t="s">
        <v>1780</v>
      </c>
      <c r="B1285" s="3" t="s">
        <v>38</v>
      </c>
      <c r="C1285" s="3" t="s">
        <v>71</v>
      </c>
      <c r="D1285" s="15" t="s">
        <v>1821</v>
      </c>
      <c r="E1285" s="25"/>
      <c r="F1285" s="3" t="s">
        <v>1812</v>
      </c>
      <c r="G1285" s="3" t="s">
        <v>1813</v>
      </c>
      <c r="H1285" s="3"/>
      <c r="I1285" s="3"/>
      <c r="J1285" s="3"/>
      <c r="K1285" s="3" t="s">
        <v>1814</v>
      </c>
      <c r="L1285" s="3" t="s">
        <v>1815</v>
      </c>
      <c r="M1285" s="3" t="s">
        <v>1816</v>
      </c>
      <c r="N1285" s="3"/>
      <c r="O1285" s="3"/>
      <c r="P1285" s="3"/>
      <c r="Q1285" s="3"/>
      <c r="R1285" s="3"/>
      <c r="S1285" s="3"/>
      <c r="T1285" s="3"/>
      <c r="U1285" s="3"/>
      <c r="V1285" s="3"/>
      <c r="W1285" s="3"/>
      <c r="X1285" s="3"/>
      <c r="Y1285" s="3"/>
      <c r="Z1285" s="3"/>
    </row>
    <row r="1286" spans="1:26" ht="30" x14ac:dyDescent="0.25">
      <c r="A1286" s="3" t="s">
        <v>1780</v>
      </c>
      <c r="B1286" s="3" t="s">
        <v>38</v>
      </c>
      <c r="C1286" s="3" t="s">
        <v>72</v>
      </c>
      <c r="D1286" s="15" t="s">
        <v>1822</v>
      </c>
      <c r="E1286" s="25"/>
      <c r="F1286" s="3" t="s">
        <v>1812</v>
      </c>
      <c r="G1286" s="3" t="s">
        <v>1813</v>
      </c>
      <c r="H1286" s="3"/>
      <c r="I1286" s="3"/>
      <c r="J1286" s="3"/>
      <c r="K1286" s="3" t="s">
        <v>1814</v>
      </c>
      <c r="L1286" s="3" t="s">
        <v>1815</v>
      </c>
      <c r="M1286" s="3" t="s">
        <v>1816</v>
      </c>
      <c r="N1286" s="3"/>
      <c r="O1286" s="3"/>
      <c r="P1286" s="3"/>
      <c r="Q1286" s="3"/>
      <c r="R1286" s="3"/>
      <c r="S1286" s="3"/>
      <c r="T1286" s="3"/>
      <c r="U1286" s="3"/>
      <c r="V1286" s="3"/>
      <c r="W1286" s="3"/>
      <c r="X1286" s="3"/>
      <c r="Y1286" s="3"/>
      <c r="Z1286" s="3"/>
    </row>
    <row r="1287" spans="1:26" ht="45" x14ac:dyDescent="0.25">
      <c r="A1287" s="3" t="s">
        <v>1780</v>
      </c>
      <c r="B1287" s="3" t="s">
        <v>38</v>
      </c>
      <c r="C1287" s="3" t="s">
        <v>73</v>
      </c>
      <c r="D1287" s="15" t="s">
        <v>1823</v>
      </c>
      <c r="E1287" s="25"/>
      <c r="F1287" s="3" t="s">
        <v>1812</v>
      </c>
      <c r="G1287" s="3" t="s">
        <v>1813</v>
      </c>
      <c r="H1287" s="3"/>
      <c r="I1287" s="3"/>
      <c r="J1287" s="3"/>
      <c r="K1287" s="3" t="s">
        <v>1814</v>
      </c>
      <c r="L1287" s="3" t="s">
        <v>1815</v>
      </c>
      <c r="M1287" s="3" t="s">
        <v>1816</v>
      </c>
      <c r="N1287" s="3"/>
      <c r="O1287" s="3"/>
      <c r="P1287" s="3"/>
      <c r="Q1287" s="3"/>
      <c r="R1287" s="3"/>
      <c r="S1287" s="3"/>
      <c r="T1287" s="3"/>
      <c r="U1287" s="3"/>
      <c r="V1287" s="3"/>
      <c r="W1287" s="3"/>
      <c r="X1287" s="3"/>
      <c r="Y1287" s="3"/>
      <c r="Z1287" s="3"/>
    </row>
    <row r="1288" spans="1:26" ht="30" x14ac:dyDescent="0.25">
      <c r="A1288" s="3" t="s">
        <v>1780</v>
      </c>
      <c r="B1288" s="3" t="s">
        <v>32</v>
      </c>
      <c r="C1288" s="3">
        <v>2.2999999999999998</v>
      </c>
      <c r="D1288" s="15" t="s">
        <v>1824</v>
      </c>
      <c r="E1288" s="3"/>
      <c r="F1288" s="3" t="s">
        <v>1812</v>
      </c>
      <c r="G1288" s="3" t="s">
        <v>1813</v>
      </c>
      <c r="H1288" s="3"/>
      <c r="I1288" s="3"/>
      <c r="J1288" s="3"/>
      <c r="K1288" s="3" t="s">
        <v>1814</v>
      </c>
      <c r="L1288" s="3" t="s">
        <v>1815</v>
      </c>
      <c r="M1288" s="3" t="s">
        <v>1816</v>
      </c>
      <c r="N1288" s="3"/>
      <c r="O1288" s="3"/>
      <c r="P1288" s="3"/>
      <c r="Q1288" s="3"/>
      <c r="R1288" s="3"/>
      <c r="S1288" s="3"/>
      <c r="T1288" s="3"/>
      <c r="U1288" s="3"/>
      <c r="V1288" s="3"/>
      <c r="W1288" s="3"/>
      <c r="X1288" s="3"/>
      <c r="Y1288" s="3"/>
      <c r="Z1288" s="3"/>
    </row>
    <row r="1289" spans="1:26" x14ac:dyDescent="0.25">
      <c r="A1289" s="3" t="s">
        <v>1780</v>
      </c>
      <c r="B1289" s="3" t="s">
        <v>38</v>
      </c>
      <c r="C1289" s="3" t="s">
        <v>81</v>
      </c>
      <c r="D1289" s="15" t="s">
        <v>1825</v>
      </c>
      <c r="E1289" s="25"/>
      <c r="F1289" s="3" t="s">
        <v>1812</v>
      </c>
      <c r="G1289" s="3" t="s">
        <v>1813</v>
      </c>
      <c r="H1289" s="3"/>
      <c r="I1289" s="3"/>
      <c r="J1289" s="3"/>
      <c r="K1289" s="3" t="s">
        <v>1814</v>
      </c>
      <c r="L1289" s="3" t="s">
        <v>1815</v>
      </c>
      <c r="M1289" s="3" t="s">
        <v>1816</v>
      </c>
      <c r="N1289" s="3"/>
      <c r="O1289" s="3"/>
      <c r="P1289" s="3"/>
      <c r="Q1289" s="3"/>
      <c r="R1289" s="3"/>
      <c r="S1289" s="3"/>
      <c r="T1289" s="3"/>
      <c r="U1289" s="3"/>
      <c r="V1289" s="3"/>
      <c r="W1289" s="3"/>
      <c r="X1289" s="3"/>
      <c r="Y1289" s="3"/>
      <c r="Z1289" s="3"/>
    </row>
    <row r="1290" spans="1:26" ht="45" x14ac:dyDescent="0.25">
      <c r="A1290" s="3" t="s">
        <v>1780</v>
      </c>
      <c r="B1290" s="3" t="s">
        <v>38</v>
      </c>
      <c r="C1290" s="3" t="s">
        <v>82</v>
      </c>
      <c r="D1290" s="15" t="s">
        <v>1826</v>
      </c>
      <c r="E1290" s="25"/>
      <c r="F1290" s="3" t="s">
        <v>1812</v>
      </c>
      <c r="G1290" s="3" t="s">
        <v>1813</v>
      </c>
      <c r="H1290" s="3"/>
      <c r="I1290" s="3"/>
      <c r="J1290" s="3"/>
      <c r="K1290" s="3" t="s">
        <v>1814</v>
      </c>
      <c r="L1290" s="3" t="s">
        <v>1815</v>
      </c>
      <c r="M1290" s="3" t="s">
        <v>1816</v>
      </c>
      <c r="N1290" s="3"/>
      <c r="O1290" s="3"/>
      <c r="P1290" s="3"/>
      <c r="Q1290" s="3"/>
      <c r="R1290" s="3"/>
      <c r="S1290" s="3"/>
      <c r="T1290" s="3"/>
      <c r="U1290" s="3"/>
      <c r="V1290" s="3"/>
      <c r="W1290" s="3"/>
      <c r="X1290" s="3"/>
      <c r="Y1290" s="3"/>
      <c r="Z1290" s="3"/>
    </row>
    <row r="1291" spans="1:26" ht="30" x14ac:dyDescent="0.25">
      <c r="A1291" s="3" t="s">
        <v>1780</v>
      </c>
      <c r="B1291" s="3" t="s">
        <v>38</v>
      </c>
      <c r="C1291" s="3" t="s">
        <v>83</v>
      </c>
      <c r="D1291" s="15" t="s">
        <v>1827</v>
      </c>
      <c r="E1291" s="25"/>
      <c r="F1291" s="3" t="s">
        <v>1812</v>
      </c>
      <c r="G1291" s="3" t="s">
        <v>1813</v>
      </c>
      <c r="H1291" s="3"/>
      <c r="I1291" s="3"/>
      <c r="J1291" s="3"/>
      <c r="K1291" s="3" t="s">
        <v>1814</v>
      </c>
      <c r="L1291" s="3" t="s">
        <v>1815</v>
      </c>
      <c r="M1291" s="3" t="s">
        <v>1816</v>
      </c>
      <c r="N1291" s="3"/>
      <c r="O1291" s="3"/>
      <c r="P1291" s="3"/>
      <c r="Q1291" s="3"/>
      <c r="R1291" s="3"/>
      <c r="S1291" s="3"/>
      <c r="T1291" s="3"/>
      <c r="U1291" s="3"/>
      <c r="V1291" s="3"/>
      <c r="W1291" s="3"/>
      <c r="X1291" s="3"/>
      <c r="Y1291" s="3"/>
      <c r="Z1291" s="3"/>
    </row>
    <row r="1292" spans="1:26" x14ac:dyDescent="0.25">
      <c r="A1292" s="3" t="s">
        <v>1780</v>
      </c>
      <c r="B1292" s="3" t="s">
        <v>32</v>
      </c>
      <c r="C1292" s="3">
        <v>2.4</v>
      </c>
      <c r="D1292" s="15" t="s">
        <v>1828</v>
      </c>
      <c r="E1292" s="3"/>
      <c r="F1292" s="3" t="s">
        <v>1812</v>
      </c>
      <c r="G1292" s="3" t="s">
        <v>1813</v>
      </c>
      <c r="H1292" s="3"/>
      <c r="I1292" s="3"/>
      <c r="J1292" s="3"/>
      <c r="K1292" s="3" t="s">
        <v>1814</v>
      </c>
      <c r="L1292" s="3" t="s">
        <v>1815</v>
      </c>
      <c r="M1292" s="3" t="s">
        <v>1816</v>
      </c>
      <c r="N1292" s="3"/>
      <c r="O1292" s="3"/>
      <c r="P1292" s="3"/>
      <c r="Q1292" s="3"/>
      <c r="R1292" s="3"/>
      <c r="S1292" s="3"/>
      <c r="T1292" s="3"/>
      <c r="U1292" s="3"/>
      <c r="V1292" s="3"/>
      <c r="W1292" s="3"/>
      <c r="X1292" s="3"/>
      <c r="Y1292" s="3"/>
      <c r="Z1292" s="3"/>
    </row>
    <row r="1293" spans="1:26" ht="30" x14ac:dyDescent="0.25">
      <c r="A1293" s="3" t="s">
        <v>1780</v>
      </c>
      <c r="B1293" s="3" t="s">
        <v>38</v>
      </c>
      <c r="C1293" s="3" t="s">
        <v>87</v>
      </c>
      <c r="D1293" s="15" t="s">
        <v>1829</v>
      </c>
      <c r="E1293" s="25"/>
      <c r="F1293" s="3" t="s">
        <v>1812</v>
      </c>
      <c r="G1293" s="3" t="s">
        <v>1813</v>
      </c>
      <c r="H1293" s="3"/>
      <c r="I1293" s="3"/>
      <c r="J1293" s="3"/>
      <c r="K1293" s="3" t="s">
        <v>1814</v>
      </c>
      <c r="L1293" s="3" t="s">
        <v>1815</v>
      </c>
      <c r="M1293" s="3" t="s">
        <v>1816</v>
      </c>
      <c r="N1293" s="3"/>
      <c r="O1293" s="3"/>
      <c r="P1293" s="3"/>
      <c r="Q1293" s="3"/>
      <c r="R1293" s="3"/>
      <c r="S1293" s="3"/>
      <c r="T1293" s="3"/>
      <c r="U1293" s="3"/>
      <c r="V1293" s="3"/>
      <c r="W1293" s="3"/>
      <c r="X1293" s="3"/>
      <c r="Y1293" s="3"/>
      <c r="Z1293" s="3"/>
    </row>
    <row r="1294" spans="1:26" x14ac:dyDescent="0.25">
      <c r="A1294" s="3" t="s">
        <v>1780</v>
      </c>
      <c r="B1294" s="3" t="s">
        <v>38</v>
      </c>
      <c r="C1294" s="3" t="s">
        <v>88</v>
      </c>
      <c r="D1294" s="15" t="s">
        <v>1830</v>
      </c>
      <c r="E1294" s="25"/>
      <c r="F1294" s="3" t="s">
        <v>1812</v>
      </c>
      <c r="G1294" s="3" t="s">
        <v>1813</v>
      </c>
      <c r="H1294" s="3"/>
      <c r="I1294" s="3"/>
      <c r="J1294" s="3"/>
      <c r="K1294" s="3" t="s">
        <v>1814</v>
      </c>
      <c r="L1294" s="3" t="s">
        <v>1815</v>
      </c>
      <c r="M1294" s="3" t="s">
        <v>1816</v>
      </c>
      <c r="N1294" s="3"/>
      <c r="O1294" s="3"/>
      <c r="P1294" s="3"/>
      <c r="Q1294" s="3"/>
      <c r="R1294" s="3"/>
      <c r="S1294" s="3"/>
      <c r="T1294" s="3"/>
      <c r="U1294" s="3"/>
      <c r="V1294" s="3"/>
      <c r="W1294" s="3"/>
      <c r="X1294" s="3"/>
      <c r="Y1294" s="3"/>
      <c r="Z1294" s="3"/>
    </row>
    <row r="1295" spans="1:26" ht="45" x14ac:dyDescent="0.25">
      <c r="A1295" s="3" t="s">
        <v>1780</v>
      </c>
      <c r="B1295" s="3" t="s">
        <v>38</v>
      </c>
      <c r="C1295" s="3" t="s">
        <v>249</v>
      </c>
      <c r="D1295" s="15" t="s">
        <v>1831</v>
      </c>
      <c r="E1295" s="25"/>
      <c r="F1295" s="3" t="s">
        <v>1812</v>
      </c>
      <c r="G1295" s="3" t="s">
        <v>1813</v>
      </c>
      <c r="H1295" s="3"/>
      <c r="I1295" s="3"/>
      <c r="J1295" s="3"/>
      <c r="K1295" s="3" t="s">
        <v>1814</v>
      </c>
      <c r="L1295" s="3" t="s">
        <v>1815</v>
      </c>
      <c r="M1295" s="3" t="s">
        <v>1816</v>
      </c>
      <c r="N1295" s="3"/>
      <c r="O1295" s="3"/>
      <c r="P1295" s="3"/>
      <c r="Q1295" s="3"/>
      <c r="R1295" s="3"/>
      <c r="S1295" s="3"/>
      <c r="T1295" s="3"/>
      <c r="U1295" s="3"/>
      <c r="V1295" s="3"/>
      <c r="W1295" s="3"/>
      <c r="X1295" s="3"/>
      <c r="Y1295" s="3"/>
      <c r="Z1295" s="3"/>
    </row>
    <row r="1296" spans="1:26" x14ac:dyDescent="0.25">
      <c r="A1296" s="3" t="s">
        <v>1780</v>
      </c>
      <c r="B1296" s="3" t="s">
        <v>32</v>
      </c>
      <c r="C1296" s="3">
        <v>2.5</v>
      </c>
      <c r="D1296" s="15" t="s">
        <v>1832</v>
      </c>
      <c r="E1296" s="3"/>
      <c r="F1296" s="3" t="s">
        <v>1812</v>
      </c>
      <c r="G1296" s="3" t="s">
        <v>1813</v>
      </c>
      <c r="H1296" s="3"/>
      <c r="I1296" s="3"/>
      <c r="J1296" s="3"/>
      <c r="K1296" s="3" t="s">
        <v>1814</v>
      </c>
      <c r="L1296" s="3" t="s">
        <v>1815</v>
      </c>
      <c r="M1296" s="3" t="s">
        <v>1816</v>
      </c>
      <c r="N1296" s="3"/>
      <c r="O1296" s="3"/>
      <c r="P1296" s="3"/>
      <c r="Q1296" s="3"/>
      <c r="R1296" s="3"/>
      <c r="S1296" s="3"/>
      <c r="T1296" s="3"/>
      <c r="U1296" s="3"/>
      <c r="V1296" s="3"/>
      <c r="W1296" s="3"/>
      <c r="X1296" s="3"/>
      <c r="Y1296" s="3"/>
      <c r="Z1296" s="3"/>
    </row>
    <row r="1297" spans="1:26" ht="120" x14ac:dyDescent="0.25">
      <c r="A1297" s="3" t="s">
        <v>1780</v>
      </c>
      <c r="B1297" s="3" t="s">
        <v>38</v>
      </c>
      <c r="C1297" s="3" t="s">
        <v>90</v>
      </c>
      <c r="D1297" s="15" t="s">
        <v>1833</v>
      </c>
      <c r="E1297" s="25"/>
      <c r="F1297" s="3" t="s">
        <v>1812</v>
      </c>
      <c r="G1297" s="3" t="s">
        <v>1813</v>
      </c>
      <c r="H1297" s="3"/>
      <c r="I1297" s="3"/>
      <c r="J1297" s="3"/>
      <c r="K1297" s="3" t="s">
        <v>1814</v>
      </c>
      <c r="L1297" s="3" t="s">
        <v>1815</v>
      </c>
      <c r="M1297" s="3" t="s">
        <v>1816</v>
      </c>
      <c r="N1297" s="3"/>
      <c r="O1297" s="3"/>
      <c r="P1297" s="3"/>
      <c r="Q1297" s="3"/>
      <c r="R1297" s="3"/>
      <c r="S1297" s="3"/>
      <c r="T1297" s="3"/>
      <c r="U1297" s="3"/>
      <c r="V1297" s="3"/>
      <c r="W1297" s="3"/>
      <c r="X1297" s="3"/>
      <c r="Y1297" s="3"/>
      <c r="Z1297" s="3"/>
    </row>
    <row r="1298" spans="1:26" ht="45" x14ac:dyDescent="0.25">
      <c r="A1298" s="3" t="s">
        <v>1780</v>
      </c>
      <c r="B1298" s="3" t="s">
        <v>23</v>
      </c>
      <c r="C1298" s="3">
        <v>3</v>
      </c>
      <c r="D1298" s="15" t="s">
        <v>1834</v>
      </c>
      <c r="E1298" s="3"/>
      <c r="F1298" s="3" t="s">
        <v>1812</v>
      </c>
      <c r="G1298" s="3" t="s">
        <v>1813</v>
      </c>
      <c r="H1298" s="3" t="s">
        <v>1783</v>
      </c>
      <c r="I1298" s="3"/>
      <c r="J1298" s="3"/>
      <c r="K1298" s="3" t="s">
        <v>1835</v>
      </c>
      <c r="L1298" s="3" t="s">
        <v>1836</v>
      </c>
      <c r="M1298" s="3" t="s">
        <v>1837</v>
      </c>
      <c r="N1298" s="3" t="s">
        <v>1838</v>
      </c>
      <c r="O1298" s="3" t="s">
        <v>1839</v>
      </c>
      <c r="P1298" s="3" t="s">
        <v>1840</v>
      </c>
      <c r="Q1298" s="3" t="s">
        <v>1841</v>
      </c>
      <c r="R1298" s="3" t="s">
        <v>1842</v>
      </c>
      <c r="S1298" s="3" t="s">
        <v>1843</v>
      </c>
      <c r="T1298" s="3" t="s">
        <v>1844</v>
      </c>
      <c r="U1298" s="3"/>
      <c r="V1298" s="4" t="s">
        <v>1845</v>
      </c>
      <c r="W1298" s="3"/>
      <c r="X1298" s="3"/>
      <c r="Y1298" s="3"/>
      <c r="Z1298" s="3"/>
    </row>
    <row r="1299" spans="1:26" ht="30" x14ac:dyDescent="0.25">
      <c r="A1299" s="3" t="s">
        <v>1780</v>
      </c>
      <c r="B1299" s="3" t="s">
        <v>32</v>
      </c>
      <c r="C1299" s="3">
        <v>3.1</v>
      </c>
      <c r="D1299" s="15" t="s">
        <v>1846</v>
      </c>
      <c r="E1299" s="3" t="s">
        <v>457</v>
      </c>
      <c r="F1299" s="3" t="s">
        <v>1812</v>
      </c>
      <c r="G1299" s="3" t="s">
        <v>1813</v>
      </c>
      <c r="H1299" s="3" t="s">
        <v>1783</v>
      </c>
      <c r="I1299" s="3"/>
      <c r="J1299" s="3"/>
      <c r="K1299" s="3" t="s">
        <v>1835</v>
      </c>
      <c r="L1299" s="3" t="s">
        <v>1836</v>
      </c>
      <c r="M1299" s="3" t="s">
        <v>1837</v>
      </c>
      <c r="N1299" s="3" t="s">
        <v>1838</v>
      </c>
      <c r="O1299" s="3" t="s">
        <v>1839</v>
      </c>
      <c r="P1299" s="3" t="s">
        <v>1840</v>
      </c>
      <c r="Q1299" s="3" t="s">
        <v>1841</v>
      </c>
      <c r="R1299" s="3" t="s">
        <v>1842</v>
      </c>
      <c r="S1299" s="3" t="s">
        <v>1843</v>
      </c>
      <c r="T1299" s="3" t="s">
        <v>1844</v>
      </c>
      <c r="U1299" s="3"/>
      <c r="V1299" s="3"/>
      <c r="W1299" s="3"/>
      <c r="X1299" s="3"/>
      <c r="Y1299" s="3"/>
      <c r="Z1299" s="3"/>
    </row>
    <row r="1300" spans="1:26" ht="30" x14ac:dyDescent="0.25">
      <c r="A1300" s="3" t="s">
        <v>1780</v>
      </c>
      <c r="B1300" s="3" t="s">
        <v>38</v>
      </c>
      <c r="C1300" s="3" t="s">
        <v>106</v>
      </c>
      <c r="D1300" s="15" t="s">
        <v>1789</v>
      </c>
      <c r="E1300" s="3" t="s">
        <v>457</v>
      </c>
      <c r="F1300" s="3" t="s">
        <v>1812</v>
      </c>
      <c r="G1300" s="3" t="s">
        <v>1813</v>
      </c>
      <c r="H1300" s="3" t="s">
        <v>1783</v>
      </c>
      <c r="I1300" s="3"/>
      <c r="J1300" s="3"/>
      <c r="K1300" s="3" t="s">
        <v>1835</v>
      </c>
      <c r="L1300" s="3" t="s">
        <v>1836</v>
      </c>
      <c r="M1300" s="3" t="s">
        <v>1837</v>
      </c>
      <c r="N1300" s="3" t="s">
        <v>1838</v>
      </c>
      <c r="O1300" s="3" t="s">
        <v>1839</v>
      </c>
      <c r="P1300" s="3" t="s">
        <v>1840</v>
      </c>
      <c r="Q1300" s="3" t="s">
        <v>1841</v>
      </c>
      <c r="R1300" s="3" t="s">
        <v>1842</v>
      </c>
      <c r="S1300" s="3" t="s">
        <v>1843</v>
      </c>
      <c r="T1300" s="3" t="s">
        <v>1844</v>
      </c>
      <c r="U1300" s="3"/>
      <c r="V1300" s="3"/>
      <c r="W1300" s="3"/>
      <c r="X1300" s="3"/>
      <c r="Y1300" s="3"/>
      <c r="Z1300" s="3"/>
    </row>
    <row r="1301" spans="1:26" ht="30" x14ac:dyDescent="0.25">
      <c r="A1301" s="3" t="s">
        <v>1780</v>
      </c>
      <c r="B1301" s="3" t="s">
        <v>38</v>
      </c>
      <c r="C1301" s="3" t="s">
        <v>107</v>
      </c>
      <c r="D1301" s="15" t="s">
        <v>1847</v>
      </c>
      <c r="E1301" s="3" t="s">
        <v>457</v>
      </c>
      <c r="F1301" s="3" t="s">
        <v>1812</v>
      </c>
      <c r="G1301" s="3" t="s">
        <v>1813</v>
      </c>
      <c r="H1301" s="3" t="s">
        <v>1783</v>
      </c>
      <c r="I1301" s="3"/>
      <c r="J1301" s="3"/>
      <c r="K1301" s="3" t="s">
        <v>1835</v>
      </c>
      <c r="L1301" s="3" t="s">
        <v>1836</v>
      </c>
      <c r="M1301" s="3" t="s">
        <v>1837</v>
      </c>
      <c r="N1301" s="3" t="s">
        <v>1838</v>
      </c>
      <c r="O1301" s="3" t="s">
        <v>1839</v>
      </c>
      <c r="P1301" s="3" t="s">
        <v>1840</v>
      </c>
      <c r="Q1301" s="3" t="s">
        <v>1841</v>
      </c>
      <c r="R1301" s="3" t="s">
        <v>1842</v>
      </c>
      <c r="S1301" s="3" t="s">
        <v>1843</v>
      </c>
      <c r="T1301" s="3" t="s">
        <v>1844</v>
      </c>
      <c r="U1301" s="3"/>
      <c r="V1301" s="3"/>
      <c r="W1301" s="3"/>
      <c r="X1301" s="3"/>
      <c r="Y1301" s="3"/>
      <c r="Z1301" s="3"/>
    </row>
    <row r="1302" spans="1:26" ht="30" x14ac:dyDescent="0.25">
      <c r="A1302" s="3" t="s">
        <v>1780</v>
      </c>
      <c r="B1302" s="3" t="s">
        <v>38</v>
      </c>
      <c r="C1302" s="3" t="s">
        <v>108</v>
      </c>
      <c r="D1302" s="15" t="s">
        <v>1848</v>
      </c>
      <c r="E1302" s="3" t="s">
        <v>457</v>
      </c>
      <c r="F1302" s="3" t="s">
        <v>1812</v>
      </c>
      <c r="G1302" s="3" t="s">
        <v>1813</v>
      </c>
      <c r="H1302" s="3" t="s">
        <v>1783</v>
      </c>
      <c r="I1302" s="3"/>
      <c r="J1302" s="3"/>
      <c r="K1302" s="3" t="s">
        <v>1835</v>
      </c>
      <c r="L1302" s="3" t="s">
        <v>1836</v>
      </c>
      <c r="M1302" s="3" t="s">
        <v>1837</v>
      </c>
      <c r="N1302" s="3" t="s">
        <v>1838</v>
      </c>
      <c r="O1302" s="3" t="s">
        <v>1839</v>
      </c>
      <c r="P1302" s="3" t="s">
        <v>1840</v>
      </c>
      <c r="Q1302" s="3" t="s">
        <v>1841</v>
      </c>
      <c r="R1302" s="3" t="s">
        <v>1842</v>
      </c>
      <c r="S1302" s="3" t="s">
        <v>1843</v>
      </c>
      <c r="T1302" s="3" t="s">
        <v>1844</v>
      </c>
      <c r="U1302" s="3"/>
      <c r="V1302" s="3"/>
      <c r="W1302" s="3"/>
      <c r="X1302" s="3"/>
      <c r="Y1302" s="3"/>
      <c r="Z1302" s="3"/>
    </row>
    <row r="1303" spans="1:26" ht="45" x14ac:dyDescent="0.25">
      <c r="A1303" s="3" t="s">
        <v>1780</v>
      </c>
      <c r="B1303" s="3" t="s">
        <v>38</v>
      </c>
      <c r="C1303" s="3" t="s">
        <v>344</v>
      </c>
      <c r="D1303" s="15" t="s">
        <v>1849</v>
      </c>
      <c r="E1303" s="3" t="s">
        <v>457</v>
      </c>
      <c r="F1303" s="3" t="s">
        <v>1812</v>
      </c>
      <c r="G1303" s="3" t="s">
        <v>1813</v>
      </c>
      <c r="H1303" s="3" t="s">
        <v>1783</v>
      </c>
      <c r="I1303" s="3"/>
      <c r="J1303" s="3"/>
      <c r="K1303" s="3" t="s">
        <v>1835</v>
      </c>
      <c r="L1303" s="3" t="s">
        <v>1836</v>
      </c>
      <c r="M1303" s="3" t="s">
        <v>1837</v>
      </c>
      <c r="N1303" s="3" t="s">
        <v>1838</v>
      </c>
      <c r="O1303" s="3" t="s">
        <v>1839</v>
      </c>
      <c r="P1303" s="3" t="s">
        <v>1840</v>
      </c>
      <c r="Q1303" s="3" t="s">
        <v>1841</v>
      </c>
      <c r="R1303" s="3" t="s">
        <v>1842</v>
      </c>
      <c r="S1303" s="3" t="s">
        <v>1843</v>
      </c>
      <c r="T1303" s="3" t="s">
        <v>1844</v>
      </c>
      <c r="U1303" s="3"/>
      <c r="V1303" s="3"/>
      <c r="W1303" s="3"/>
      <c r="X1303" s="3"/>
      <c r="Y1303" s="3"/>
      <c r="Z1303" s="3"/>
    </row>
    <row r="1304" spans="1:26" ht="45" x14ac:dyDescent="0.25">
      <c r="A1304" s="3" t="s">
        <v>1780</v>
      </c>
      <c r="B1304" s="3" t="s">
        <v>32</v>
      </c>
      <c r="C1304" s="3">
        <v>3.2</v>
      </c>
      <c r="D1304" s="15" t="s">
        <v>1850</v>
      </c>
      <c r="E1304" s="3"/>
      <c r="F1304" s="3" t="s">
        <v>1812</v>
      </c>
      <c r="G1304" s="3" t="s">
        <v>1813</v>
      </c>
      <c r="H1304" s="3" t="s">
        <v>1783</v>
      </c>
      <c r="I1304" s="3"/>
      <c r="J1304" s="3"/>
      <c r="K1304" s="3" t="s">
        <v>1835</v>
      </c>
      <c r="L1304" s="3" t="s">
        <v>1836</v>
      </c>
      <c r="M1304" s="3" t="s">
        <v>1837</v>
      </c>
      <c r="N1304" s="3" t="s">
        <v>1838</v>
      </c>
      <c r="O1304" s="3" t="s">
        <v>1839</v>
      </c>
      <c r="P1304" s="3" t="s">
        <v>1840</v>
      </c>
      <c r="Q1304" s="3" t="s">
        <v>1841</v>
      </c>
      <c r="R1304" s="3" t="s">
        <v>1842</v>
      </c>
      <c r="S1304" s="3" t="s">
        <v>1843</v>
      </c>
      <c r="T1304" s="3" t="s">
        <v>1844</v>
      </c>
      <c r="U1304" s="3"/>
      <c r="V1304" s="3"/>
      <c r="W1304" s="3"/>
      <c r="X1304" s="3"/>
      <c r="Y1304" s="3"/>
      <c r="Z1304" s="3"/>
    </row>
    <row r="1305" spans="1:26" ht="75" x14ac:dyDescent="0.25">
      <c r="A1305" s="3" t="s">
        <v>1780</v>
      </c>
      <c r="B1305" s="3" t="s">
        <v>38</v>
      </c>
      <c r="C1305" s="3" t="s">
        <v>114</v>
      </c>
      <c r="D1305" s="15" t="s">
        <v>1851</v>
      </c>
      <c r="E1305" s="3"/>
      <c r="F1305" s="3" t="s">
        <v>1812</v>
      </c>
      <c r="G1305" s="3" t="s">
        <v>1813</v>
      </c>
      <c r="H1305" s="3" t="s">
        <v>1783</v>
      </c>
      <c r="I1305" s="3"/>
      <c r="J1305" s="3"/>
      <c r="K1305" s="3" t="s">
        <v>1835</v>
      </c>
      <c r="L1305" s="3" t="s">
        <v>1836</v>
      </c>
      <c r="M1305" s="3" t="s">
        <v>1837</v>
      </c>
      <c r="N1305" s="3" t="s">
        <v>1838</v>
      </c>
      <c r="O1305" s="3" t="s">
        <v>1839</v>
      </c>
      <c r="P1305" s="3" t="s">
        <v>1840</v>
      </c>
      <c r="Q1305" s="3" t="s">
        <v>1841</v>
      </c>
      <c r="R1305" s="3" t="s">
        <v>1842</v>
      </c>
      <c r="S1305" s="3" t="s">
        <v>1843</v>
      </c>
      <c r="T1305" s="3" t="s">
        <v>1844</v>
      </c>
      <c r="U1305" s="3"/>
      <c r="V1305" s="3"/>
      <c r="W1305" s="3"/>
      <c r="X1305" s="3"/>
      <c r="Y1305" s="3"/>
      <c r="Z1305" s="3"/>
    </row>
    <row r="1306" spans="1:26" ht="60" x14ac:dyDescent="0.25">
      <c r="A1306" s="3" t="s">
        <v>1780</v>
      </c>
      <c r="B1306" s="3" t="s">
        <v>38</v>
      </c>
      <c r="C1306" s="3" t="s">
        <v>115</v>
      </c>
      <c r="D1306" s="15" t="s">
        <v>1852</v>
      </c>
      <c r="E1306" s="3"/>
      <c r="F1306" s="3" t="s">
        <v>1812</v>
      </c>
      <c r="G1306" s="3" t="s">
        <v>1813</v>
      </c>
      <c r="H1306" s="3" t="s">
        <v>1783</v>
      </c>
      <c r="I1306" s="3"/>
      <c r="J1306" s="3"/>
      <c r="K1306" s="3" t="s">
        <v>1835</v>
      </c>
      <c r="L1306" s="3" t="s">
        <v>1836</v>
      </c>
      <c r="M1306" s="3" t="s">
        <v>1837</v>
      </c>
      <c r="N1306" s="3" t="s">
        <v>1838</v>
      </c>
      <c r="O1306" s="3" t="s">
        <v>1839</v>
      </c>
      <c r="P1306" s="3" t="s">
        <v>1840</v>
      </c>
      <c r="Q1306" s="3" t="s">
        <v>1841</v>
      </c>
      <c r="R1306" s="3" t="s">
        <v>1842</v>
      </c>
      <c r="S1306" s="3" t="s">
        <v>1843</v>
      </c>
      <c r="T1306" s="3" t="s">
        <v>1844</v>
      </c>
      <c r="U1306" s="3"/>
      <c r="V1306" s="3"/>
      <c r="W1306" s="3"/>
      <c r="X1306" s="3"/>
      <c r="Y1306" s="3"/>
      <c r="Z1306" s="3"/>
    </row>
    <row r="1307" spans="1:26" ht="45" x14ac:dyDescent="0.25">
      <c r="A1307" s="3" t="s">
        <v>1780</v>
      </c>
      <c r="B1307" s="3" t="s">
        <v>38</v>
      </c>
      <c r="C1307" s="3" t="s">
        <v>352</v>
      </c>
      <c r="D1307" s="15" t="s">
        <v>1853</v>
      </c>
      <c r="E1307" s="3"/>
      <c r="F1307" s="3" t="s">
        <v>1812</v>
      </c>
      <c r="G1307" s="3" t="s">
        <v>1813</v>
      </c>
      <c r="H1307" s="3" t="s">
        <v>1783</v>
      </c>
      <c r="I1307" s="3"/>
      <c r="J1307" s="3"/>
      <c r="K1307" s="3" t="s">
        <v>1835</v>
      </c>
      <c r="L1307" s="3" t="s">
        <v>1836</v>
      </c>
      <c r="M1307" s="3" t="s">
        <v>1837</v>
      </c>
      <c r="N1307" s="3" t="s">
        <v>1838</v>
      </c>
      <c r="O1307" s="3" t="s">
        <v>1839</v>
      </c>
      <c r="P1307" s="3" t="s">
        <v>1840</v>
      </c>
      <c r="Q1307" s="3" t="s">
        <v>1841</v>
      </c>
      <c r="R1307" s="3" t="s">
        <v>1842</v>
      </c>
      <c r="S1307" s="3" t="s">
        <v>1843</v>
      </c>
      <c r="T1307" s="3" t="s">
        <v>1844</v>
      </c>
      <c r="U1307" s="3"/>
      <c r="V1307" s="3"/>
      <c r="W1307" s="3"/>
      <c r="X1307" s="3"/>
      <c r="Y1307" s="3"/>
      <c r="Z1307" s="3"/>
    </row>
    <row r="1308" spans="1:26" ht="45" x14ac:dyDescent="0.25">
      <c r="A1308" s="3" t="s">
        <v>1780</v>
      </c>
      <c r="B1308" s="3" t="s">
        <v>38</v>
      </c>
      <c r="C1308" s="3" t="s">
        <v>353</v>
      </c>
      <c r="D1308" s="15" t="s">
        <v>1854</v>
      </c>
      <c r="E1308" s="3"/>
      <c r="F1308" s="3" t="s">
        <v>1812</v>
      </c>
      <c r="G1308" s="3" t="s">
        <v>1813</v>
      </c>
      <c r="H1308" s="3" t="s">
        <v>1783</v>
      </c>
      <c r="I1308" s="3"/>
      <c r="J1308" s="3"/>
      <c r="K1308" s="3" t="s">
        <v>1835</v>
      </c>
      <c r="L1308" s="3" t="s">
        <v>1836</v>
      </c>
      <c r="M1308" s="3" t="s">
        <v>1837</v>
      </c>
      <c r="N1308" s="3" t="s">
        <v>1838</v>
      </c>
      <c r="O1308" s="3" t="s">
        <v>1839</v>
      </c>
      <c r="P1308" s="3" t="s">
        <v>1840</v>
      </c>
      <c r="Q1308" s="3" t="s">
        <v>1841</v>
      </c>
      <c r="R1308" s="3" t="s">
        <v>1842</v>
      </c>
      <c r="S1308" s="3" t="s">
        <v>1843</v>
      </c>
      <c r="T1308" s="3" t="s">
        <v>1844</v>
      </c>
      <c r="U1308" s="3"/>
      <c r="V1308" s="3"/>
      <c r="W1308" s="3"/>
      <c r="X1308" s="3"/>
      <c r="Y1308" s="3"/>
      <c r="Z1308" s="3"/>
    </row>
    <row r="1309" spans="1:26" ht="60" x14ac:dyDescent="0.25">
      <c r="A1309" s="3" t="s">
        <v>1780</v>
      </c>
      <c r="B1309" s="3" t="s">
        <v>38</v>
      </c>
      <c r="C1309" s="3" t="s">
        <v>1347</v>
      </c>
      <c r="D1309" s="15" t="s">
        <v>1855</v>
      </c>
      <c r="E1309" s="3"/>
      <c r="F1309" s="3" t="s">
        <v>1812</v>
      </c>
      <c r="G1309" s="3" t="s">
        <v>1813</v>
      </c>
      <c r="H1309" s="3" t="s">
        <v>1783</v>
      </c>
      <c r="I1309" s="3"/>
      <c r="J1309" s="3"/>
      <c r="K1309" s="3" t="s">
        <v>1835</v>
      </c>
      <c r="L1309" s="3" t="s">
        <v>1836</v>
      </c>
      <c r="M1309" s="3" t="s">
        <v>1837</v>
      </c>
      <c r="N1309" s="3" t="s">
        <v>1838</v>
      </c>
      <c r="O1309" s="3" t="s">
        <v>1839</v>
      </c>
      <c r="P1309" s="3" t="s">
        <v>1840</v>
      </c>
      <c r="Q1309" s="3" t="s">
        <v>1841</v>
      </c>
      <c r="R1309" s="3" t="s">
        <v>1842</v>
      </c>
      <c r="S1309" s="3" t="s">
        <v>1843</v>
      </c>
      <c r="T1309" s="3" t="s">
        <v>1844</v>
      </c>
      <c r="U1309" s="3"/>
      <c r="V1309" s="3"/>
      <c r="W1309" s="3"/>
      <c r="X1309" s="3"/>
      <c r="Y1309" s="3"/>
      <c r="Z1309" s="3"/>
    </row>
    <row r="1310" spans="1:26" ht="45" x14ac:dyDescent="0.25">
      <c r="A1310" s="3" t="s">
        <v>1780</v>
      </c>
      <c r="B1310" s="3" t="s">
        <v>38</v>
      </c>
      <c r="C1310" s="3" t="s">
        <v>1856</v>
      </c>
      <c r="D1310" s="15" t="s">
        <v>1857</v>
      </c>
      <c r="E1310" s="3"/>
      <c r="F1310" s="3" t="s">
        <v>1812</v>
      </c>
      <c r="G1310" s="3" t="s">
        <v>1813</v>
      </c>
      <c r="H1310" s="3" t="s">
        <v>1783</v>
      </c>
      <c r="I1310" s="3"/>
      <c r="J1310" s="3"/>
      <c r="K1310" s="3" t="s">
        <v>1835</v>
      </c>
      <c r="L1310" s="3" t="s">
        <v>1836</v>
      </c>
      <c r="M1310" s="3" t="s">
        <v>1837</v>
      </c>
      <c r="N1310" s="3" t="s">
        <v>1838</v>
      </c>
      <c r="O1310" s="3" t="s">
        <v>1839</v>
      </c>
      <c r="P1310" s="3" t="s">
        <v>1840</v>
      </c>
      <c r="Q1310" s="3" t="s">
        <v>1841</v>
      </c>
      <c r="R1310" s="3" t="s">
        <v>1842</v>
      </c>
      <c r="S1310" s="3" t="s">
        <v>1843</v>
      </c>
      <c r="T1310" s="3" t="s">
        <v>1844</v>
      </c>
      <c r="U1310" s="3"/>
      <c r="V1310" s="3"/>
      <c r="W1310" s="3"/>
      <c r="X1310" s="3"/>
      <c r="Y1310" s="3"/>
      <c r="Z1310" s="3"/>
    </row>
    <row r="1311" spans="1:26" ht="75" x14ac:dyDescent="0.25">
      <c r="A1311" s="3" t="s">
        <v>1780</v>
      </c>
      <c r="B1311" s="3" t="s">
        <v>38</v>
      </c>
      <c r="C1311" s="3" t="s">
        <v>1858</v>
      </c>
      <c r="D1311" s="15" t="s">
        <v>1859</v>
      </c>
      <c r="E1311" s="3"/>
      <c r="F1311" s="3" t="s">
        <v>1812</v>
      </c>
      <c r="G1311" s="3" t="s">
        <v>1813</v>
      </c>
      <c r="H1311" s="3" t="s">
        <v>1783</v>
      </c>
      <c r="I1311" s="3"/>
      <c r="J1311" s="3"/>
      <c r="K1311" s="3" t="s">
        <v>1835</v>
      </c>
      <c r="L1311" s="3" t="s">
        <v>1836</v>
      </c>
      <c r="M1311" s="3" t="s">
        <v>1837</v>
      </c>
      <c r="N1311" s="3" t="s">
        <v>1838</v>
      </c>
      <c r="O1311" s="3" t="s">
        <v>1839</v>
      </c>
      <c r="P1311" s="3" t="s">
        <v>1840</v>
      </c>
      <c r="Q1311" s="3" t="s">
        <v>1841</v>
      </c>
      <c r="R1311" s="3" t="s">
        <v>1842</v>
      </c>
      <c r="S1311" s="3" t="s">
        <v>1843</v>
      </c>
      <c r="T1311" s="3" t="s">
        <v>1844</v>
      </c>
      <c r="U1311" s="3"/>
      <c r="V1311" s="3"/>
      <c r="W1311" s="3"/>
      <c r="X1311" s="3"/>
      <c r="Y1311" s="3"/>
      <c r="Z1311" s="3"/>
    </row>
    <row r="1312" spans="1:26" ht="75" x14ac:dyDescent="0.25">
      <c r="A1312" s="3" t="s">
        <v>1780</v>
      </c>
      <c r="B1312" s="3" t="s">
        <v>38</v>
      </c>
      <c r="C1312" s="3" t="s">
        <v>1860</v>
      </c>
      <c r="D1312" s="15" t="s">
        <v>1861</v>
      </c>
      <c r="E1312" s="3"/>
      <c r="F1312" s="3" t="s">
        <v>1812</v>
      </c>
      <c r="G1312" s="3" t="s">
        <v>1813</v>
      </c>
      <c r="H1312" s="3" t="s">
        <v>1783</v>
      </c>
      <c r="I1312" s="3"/>
      <c r="J1312" s="3"/>
      <c r="K1312" s="3" t="s">
        <v>1835</v>
      </c>
      <c r="L1312" s="3" t="s">
        <v>1836</v>
      </c>
      <c r="M1312" s="3" t="s">
        <v>1837</v>
      </c>
      <c r="N1312" s="3" t="s">
        <v>1838</v>
      </c>
      <c r="O1312" s="3" t="s">
        <v>1839</v>
      </c>
      <c r="P1312" s="3" t="s">
        <v>1840</v>
      </c>
      <c r="Q1312" s="3" t="s">
        <v>1841</v>
      </c>
      <c r="R1312" s="3" t="s">
        <v>1842</v>
      </c>
      <c r="S1312" s="3" t="s">
        <v>1843</v>
      </c>
      <c r="T1312" s="3" t="s">
        <v>1844</v>
      </c>
      <c r="U1312" s="3"/>
      <c r="V1312" s="3"/>
      <c r="W1312" s="3"/>
      <c r="X1312" s="3"/>
      <c r="Y1312" s="3"/>
      <c r="Z1312" s="3"/>
    </row>
    <row r="1313" spans="1:26" ht="45" x14ac:dyDescent="0.25">
      <c r="A1313" s="3" t="s">
        <v>1780</v>
      </c>
      <c r="B1313" s="3" t="s">
        <v>38</v>
      </c>
      <c r="C1313" s="3" t="s">
        <v>1862</v>
      </c>
      <c r="D1313" s="15" t="s">
        <v>1863</v>
      </c>
      <c r="E1313" s="3"/>
      <c r="F1313" s="3" t="s">
        <v>1812</v>
      </c>
      <c r="G1313" s="3" t="s">
        <v>1813</v>
      </c>
      <c r="H1313" s="3" t="s">
        <v>1783</v>
      </c>
      <c r="I1313" s="3"/>
      <c r="J1313" s="3"/>
      <c r="K1313" s="3" t="s">
        <v>1835</v>
      </c>
      <c r="L1313" s="3" t="s">
        <v>1836</v>
      </c>
      <c r="M1313" s="3" t="s">
        <v>1837</v>
      </c>
      <c r="N1313" s="3" t="s">
        <v>1838</v>
      </c>
      <c r="O1313" s="3" t="s">
        <v>1839</v>
      </c>
      <c r="P1313" s="3" t="s">
        <v>1840</v>
      </c>
      <c r="Q1313" s="3" t="s">
        <v>1841</v>
      </c>
      <c r="R1313" s="3" t="s">
        <v>1842</v>
      </c>
      <c r="S1313" s="3" t="s">
        <v>1843</v>
      </c>
      <c r="T1313" s="3" t="s">
        <v>1844</v>
      </c>
      <c r="U1313" s="3"/>
      <c r="V1313" s="3"/>
      <c r="W1313" s="3"/>
      <c r="X1313" s="3"/>
      <c r="Y1313" s="3"/>
      <c r="Z1313" s="3"/>
    </row>
    <row r="1314" spans="1:26" ht="45" x14ac:dyDescent="0.25">
      <c r="A1314" s="3" t="s">
        <v>1780</v>
      </c>
      <c r="B1314" s="3" t="s">
        <v>38</v>
      </c>
      <c r="C1314" s="3" t="s">
        <v>1864</v>
      </c>
      <c r="D1314" s="15" t="s">
        <v>1865</v>
      </c>
      <c r="E1314" s="3"/>
      <c r="F1314" s="3" t="s">
        <v>1812</v>
      </c>
      <c r="G1314" s="3" t="s">
        <v>1813</v>
      </c>
      <c r="H1314" s="3" t="s">
        <v>1783</v>
      </c>
      <c r="I1314" s="3"/>
      <c r="J1314" s="3"/>
      <c r="K1314" s="3" t="s">
        <v>1835</v>
      </c>
      <c r="L1314" s="3" t="s">
        <v>1836</v>
      </c>
      <c r="M1314" s="3" t="s">
        <v>1837</v>
      </c>
      <c r="N1314" s="3" t="s">
        <v>1838</v>
      </c>
      <c r="O1314" s="3" t="s">
        <v>1839</v>
      </c>
      <c r="P1314" s="3" t="s">
        <v>1840</v>
      </c>
      <c r="Q1314" s="3" t="s">
        <v>1841</v>
      </c>
      <c r="R1314" s="3" t="s">
        <v>1842</v>
      </c>
      <c r="S1314" s="3" t="s">
        <v>1843</v>
      </c>
      <c r="T1314" s="3" t="s">
        <v>1844</v>
      </c>
      <c r="U1314" s="3"/>
      <c r="V1314" s="3"/>
      <c r="W1314" s="3"/>
      <c r="X1314" s="3"/>
      <c r="Y1314" s="3"/>
      <c r="Z1314" s="3"/>
    </row>
    <row r="1315" spans="1:26" ht="30" x14ac:dyDescent="0.25">
      <c r="A1315" s="3" t="s">
        <v>1780</v>
      </c>
      <c r="B1315" s="3" t="s">
        <v>38</v>
      </c>
      <c r="C1315" s="3" t="s">
        <v>1866</v>
      </c>
      <c r="D1315" s="15" t="s">
        <v>1867</v>
      </c>
      <c r="E1315" s="3"/>
      <c r="F1315" s="3" t="s">
        <v>1812</v>
      </c>
      <c r="G1315" s="3" t="s">
        <v>1813</v>
      </c>
      <c r="H1315" s="3" t="s">
        <v>1783</v>
      </c>
      <c r="I1315" s="3"/>
      <c r="J1315" s="3"/>
      <c r="K1315" s="3" t="s">
        <v>1835</v>
      </c>
      <c r="L1315" s="3" t="s">
        <v>1836</v>
      </c>
      <c r="M1315" s="3" t="s">
        <v>1837</v>
      </c>
      <c r="N1315" s="3" t="s">
        <v>1838</v>
      </c>
      <c r="O1315" s="3" t="s">
        <v>1839</v>
      </c>
      <c r="P1315" s="3" t="s">
        <v>1840</v>
      </c>
      <c r="Q1315" s="3" t="s">
        <v>1841</v>
      </c>
      <c r="R1315" s="3" t="s">
        <v>1842</v>
      </c>
      <c r="S1315" s="3" t="s">
        <v>1843</v>
      </c>
      <c r="T1315" s="3" t="s">
        <v>1844</v>
      </c>
      <c r="U1315" s="3"/>
      <c r="V1315" s="3"/>
      <c r="W1315" s="3"/>
      <c r="X1315" s="3"/>
      <c r="Y1315" s="3"/>
      <c r="Z1315" s="3"/>
    </row>
    <row r="1316" spans="1:26" ht="45" x14ac:dyDescent="0.25">
      <c r="A1316" s="3" t="s">
        <v>1780</v>
      </c>
      <c r="B1316" s="3" t="s">
        <v>38</v>
      </c>
      <c r="C1316" s="3" t="s">
        <v>1868</v>
      </c>
      <c r="D1316" s="15" t="s">
        <v>1869</v>
      </c>
      <c r="E1316" s="3"/>
      <c r="F1316" s="3" t="s">
        <v>1812</v>
      </c>
      <c r="G1316" s="3" t="s">
        <v>1813</v>
      </c>
      <c r="H1316" s="3" t="s">
        <v>1783</v>
      </c>
      <c r="I1316" s="3"/>
      <c r="J1316" s="3"/>
      <c r="K1316" s="3" t="s">
        <v>1835</v>
      </c>
      <c r="L1316" s="3" t="s">
        <v>1836</v>
      </c>
      <c r="M1316" s="3" t="s">
        <v>1837</v>
      </c>
      <c r="N1316" s="3" t="s">
        <v>1838</v>
      </c>
      <c r="O1316" s="3" t="s">
        <v>1839</v>
      </c>
      <c r="P1316" s="3" t="s">
        <v>1840</v>
      </c>
      <c r="Q1316" s="3" t="s">
        <v>1841</v>
      </c>
      <c r="R1316" s="3" t="s">
        <v>1842</v>
      </c>
      <c r="S1316" s="3" t="s">
        <v>1843</v>
      </c>
      <c r="T1316" s="3" t="s">
        <v>1844</v>
      </c>
      <c r="U1316" s="3"/>
      <c r="V1316" s="3"/>
      <c r="W1316" s="3"/>
      <c r="X1316" s="3"/>
      <c r="Y1316" s="3"/>
      <c r="Z1316" s="3"/>
    </row>
    <row r="1317" spans="1:26" ht="60" x14ac:dyDescent="0.25">
      <c r="A1317" s="3" t="s">
        <v>1780</v>
      </c>
      <c r="B1317" s="3" t="s">
        <v>38</v>
      </c>
      <c r="C1317" s="3" t="s">
        <v>1870</v>
      </c>
      <c r="D1317" s="15" t="s">
        <v>1871</v>
      </c>
      <c r="E1317" s="3"/>
      <c r="F1317" s="3" t="s">
        <v>1812</v>
      </c>
      <c r="G1317" s="3" t="s">
        <v>1813</v>
      </c>
      <c r="H1317" s="3" t="s">
        <v>1783</v>
      </c>
      <c r="I1317" s="3"/>
      <c r="J1317" s="3"/>
      <c r="K1317" s="3" t="s">
        <v>1835</v>
      </c>
      <c r="L1317" s="3" t="s">
        <v>1836</v>
      </c>
      <c r="M1317" s="3" t="s">
        <v>1837</v>
      </c>
      <c r="N1317" s="3" t="s">
        <v>1838</v>
      </c>
      <c r="O1317" s="3" t="s">
        <v>1839</v>
      </c>
      <c r="P1317" s="3" t="s">
        <v>1840</v>
      </c>
      <c r="Q1317" s="3" t="s">
        <v>1841</v>
      </c>
      <c r="R1317" s="3" t="s">
        <v>1842</v>
      </c>
      <c r="S1317" s="3" t="s">
        <v>1843</v>
      </c>
      <c r="T1317" s="3" t="s">
        <v>1844</v>
      </c>
      <c r="U1317" s="3"/>
      <c r="V1317" s="3"/>
      <c r="W1317" s="3"/>
      <c r="X1317" s="3"/>
      <c r="Y1317" s="3"/>
      <c r="Z1317" s="3"/>
    </row>
    <row r="1318" spans="1:26" ht="30" x14ac:dyDescent="0.25">
      <c r="A1318" s="3" t="s">
        <v>1780</v>
      </c>
      <c r="B1318" s="3" t="s">
        <v>32</v>
      </c>
      <c r="C1318" s="3">
        <v>3.3</v>
      </c>
      <c r="D1318" s="15" t="s">
        <v>1872</v>
      </c>
      <c r="E1318" s="3"/>
      <c r="F1318" s="3" t="s">
        <v>1812</v>
      </c>
      <c r="G1318" s="3" t="s">
        <v>1813</v>
      </c>
      <c r="H1318" s="3" t="s">
        <v>1783</v>
      </c>
      <c r="I1318" s="3"/>
      <c r="J1318" s="3"/>
      <c r="K1318" s="3" t="s">
        <v>1835</v>
      </c>
      <c r="L1318" s="3" t="s">
        <v>1836</v>
      </c>
      <c r="M1318" s="3" t="s">
        <v>1837</v>
      </c>
      <c r="N1318" s="3" t="s">
        <v>1838</v>
      </c>
      <c r="O1318" s="3" t="s">
        <v>1839</v>
      </c>
      <c r="P1318" s="3" t="s">
        <v>1840</v>
      </c>
      <c r="Q1318" s="3" t="s">
        <v>1841</v>
      </c>
      <c r="R1318" s="3" t="s">
        <v>1842</v>
      </c>
      <c r="S1318" s="3" t="s">
        <v>1843</v>
      </c>
      <c r="T1318" s="3" t="s">
        <v>1844</v>
      </c>
      <c r="U1318" s="3"/>
      <c r="V1318" s="3"/>
      <c r="W1318" s="3"/>
      <c r="X1318" s="3"/>
      <c r="Y1318" s="3"/>
      <c r="Z1318" s="3"/>
    </row>
    <row r="1319" spans="1:26" x14ac:dyDescent="0.25">
      <c r="A1319" s="3" t="s">
        <v>1780</v>
      </c>
      <c r="B1319" s="3" t="s">
        <v>38</v>
      </c>
      <c r="C1319" s="3" t="s">
        <v>118</v>
      </c>
      <c r="D1319" s="15" t="s">
        <v>1873</v>
      </c>
      <c r="E1319" s="3"/>
      <c r="F1319" s="3" t="s">
        <v>1812</v>
      </c>
      <c r="G1319" s="3" t="s">
        <v>1813</v>
      </c>
      <c r="H1319" s="3" t="s">
        <v>1783</v>
      </c>
      <c r="I1319" s="3"/>
      <c r="J1319" s="3"/>
      <c r="K1319" s="3" t="s">
        <v>1835</v>
      </c>
      <c r="L1319" s="3" t="s">
        <v>1836</v>
      </c>
      <c r="M1319" s="3" t="s">
        <v>1837</v>
      </c>
      <c r="N1319" s="3" t="s">
        <v>1838</v>
      </c>
      <c r="O1319" s="3" t="s">
        <v>1839</v>
      </c>
      <c r="P1319" s="3" t="s">
        <v>1840</v>
      </c>
      <c r="Q1319" s="3" t="s">
        <v>1841</v>
      </c>
      <c r="R1319" s="3" t="s">
        <v>1842</v>
      </c>
      <c r="S1319" s="3" t="s">
        <v>1843</v>
      </c>
      <c r="T1319" s="3" t="s">
        <v>1844</v>
      </c>
      <c r="U1319" s="3"/>
      <c r="V1319" s="3"/>
      <c r="W1319" s="3"/>
      <c r="X1319" s="3"/>
      <c r="Y1319" s="3"/>
      <c r="Z1319" s="3"/>
    </row>
    <row r="1320" spans="1:26" ht="45" x14ac:dyDescent="0.25">
      <c r="A1320" s="3" t="s">
        <v>1780</v>
      </c>
      <c r="B1320" s="3" t="s">
        <v>38</v>
      </c>
      <c r="C1320" s="3" t="s">
        <v>119</v>
      </c>
      <c r="D1320" s="15" t="s">
        <v>1874</v>
      </c>
      <c r="E1320" s="3"/>
      <c r="F1320" s="3" t="s">
        <v>1812</v>
      </c>
      <c r="G1320" s="3" t="s">
        <v>1813</v>
      </c>
      <c r="H1320" s="3" t="s">
        <v>1783</v>
      </c>
      <c r="I1320" s="3"/>
      <c r="J1320" s="3"/>
      <c r="K1320" s="3" t="s">
        <v>1835</v>
      </c>
      <c r="L1320" s="3" t="s">
        <v>1836</v>
      </c>
      <c r="M1320" s="3" t="s">
        <v>1837</v>
      </c>
      <c r="N1320" s="3" t="s">
        <v>1838</v>
      </c>
      <c r="O1320" s="3" t="s">
        <v>1839</v>
      </c>
      <c r="P1320" s="3" t="s">
        <v>1840</v>
      </c>
      <c r="Q1320" s="3" t="s">
        <v>1841</v>
      </c>
      <c r="R1320" s="3" t="s">
        <v>1842</v>
      </c>
      <c r="S1320" s="3" t="s">
        <v>1843</v>
      </c>
      <c r="T1320" s="3" t="s">
        <v>1844</v>
      </c>
      <c r="U1320" s="3"/>
      <c r="V1320" s="3"/>
      <c r="W1320" s="3"/>
      <c r="X1320" s="3"/>
      <c r="Y1320" s="3"/>
      <c r="Z1320" s="3"/>
    </row>
    <row r="1321" spans="1:26" ht="45" x14ac:dyDescent="0.25">
      <c r="A1321" s="3" t="s">
        <v>1780</v>
      </c>
      <c r="B1321" s="3" t="s">
        <v>32</v>
      </c>
      <c r="C1321" s="3">
        <v>3.4</v>
      </c>
      <c r="D1321" s="15" t="s">
        <v>1875</v>
      </c>
      <c r="E1321" s="3"/>
      <c r="F1321" s="3" t="s">
        <v>1812</v>
      </c>
      <c r="G1321" s="3" t="s">
        <v>1813</v>
      </c>
      <c r="H1321" s="3" t="s">
        <v>1783</v>
      </c>
      <c r="I1321" s="3"/>
      <c r="J1321" s="3"/>
      <c r="K1321" s="3" t="s">
        <v>1835</v>
      </c>
      <c r="L1321" s="3" t="s">
        <v>1836</v>
      </c>
      <c r="M1321" s="3" t="s">
        <v>1837</v>
      </c>
      <c r="N1321" s="3" t="s">
        <v>1838</v>
      </c>
      <c r="O1321" s="3" t="s">
        <v>1839</v>
      </c>
      <c r="P1321" s="3" t="s">
        <v>1840</v>
      </c>
      <c r="Q1321" s="3" t="s">
        <v>1841</v>
      </c>
      <c r="R1321" s="3" t="s">
        <v>1842</v>
      </c>
      <c r="S1321" s="3" t="s">
        <v>1843</v>
      </c>
      <c r="T1321" s="3" t="s">
        <v>1844</v>
      </c>
      <c r="U1321" s="3"/>
      <c r="V1321" s="3"/>
      <c r="W1321" s="3"/>
      <c r="X1321" s="3"/>
      <c r="Y1321" s="3"/>
      <c r="Z1321" s="3"/>
    </row>
    <row r="1322" spans="1:26" ht="45" x14ac:dyDescent="0.25">
      <c r="A1322" s="3" t="s">
        <v>1780</v>
      </c>
      <c r="B1322" s="3" t="s">
        <v>38</v>
      </c>
      <c r="C1322" s="3" t="s">
        <v>112</v>
      </c>
      <c r="D1322" s="15" t="s">
        <v>1876</v>
      </c>
      <c r="E1322" s="3"/>
      <c r="F1322" s="3" t="s">
        <v>1812</v>
      </c>
      <c r="G1322" s="3" t="s">
        <v>1813</v>
      </c>
      <c r="H1322" s="3" t="s">
        <v>1783</v>
      </c>
      <c r="I1322" s="3"/>
      <c r="J1322" s="3"/>
      <c r="K1322" s="3" t="s">
        <v>1835</v>
      </c>
      <c r="L1322" s="3" t="s">
        <v>1836</v>
      </c>
      <c r="M1322" s="3" t="s">
        <v>1837</v>
      </c>
      <c r="N1322" s="3" t="s">
        <v>1838</v>
      </c>
      <c r="O1322" s="3" t="s">
        <v>1839</v>
      </c>
      <c r="P1322" s="3" t="s">
        <v>1840</v>
      </c>
      <c r="Q1322" s="3" t="s">
        <v>1841</v>
      </c>
      <c r="R1322" s="3" t="s">
        <v>1842</v>
      </c>
      <c r="S1322" s="3" t="s">
        <v>1843</v>
      </c>
      <c r="T1322" s="3" t="s">
        <v>1844</v>
      </c>
      <c r="U1322" s="3"/>
      <c r="V1322" s="3"/>
      <c r="W1322" s="3"/>
      <c r="X1322" s="3"/>
      <c r="Y1322" s="3"/>
      <c r="Z1322" s="3"/>
    </row>
    <row r="1323" spans="1:26" ht="45" x14ac:dyDescent="0.25">
      <c r="A1323" s="3" t="s">
        <v>1780</v>
      </c>
      <c r="B1323" s="3" t="s">
        <v>38</v>
      </c>
      <c r="C1323" s="3" t="s">
        <v>124</v>
      </c>
      <c r="D1323" s="15" t="s">
        <v>1877</v>
      </c>
      <c r="E1323" s="3"/>
      <c r="F1323" s="3" t="s">
        <v>1812</v>
      </c>
      <c r="G1323" s="3" t="s">
        <v>1813</v>
      </c>
      <c r="H1323" s="3" t="s">
        <v>1783</v>
      </c>
      <c r="I1323" s="3"/>
      <c r="J1323" s="3"/>
      <c r="K1323" s="3" t="s">
        <v>1835</v>
      </c>
      <c r="L1323" s="3" t="s">
        <v>1836</v>
      </c>
      <c r="M1323" s="3" t="s">
        <v>1837</v>
      </c>
      <c r="N1323" s="3" t="s">
        <v>1838</v>
      </c>
      <c r="O1323" s="3" t="s">
        <v>1839</v>
      </c>
      <c r="P1323" s="3" t="s">
        <v>1840</v>
      </c>
      <c r="Q1323" s="3" t="s">
        <v>1841</v>
      </c>
      <c r="R1323" s="3" t="s">
        <v>1842</v>
      </c>
      <c r="S1323" s="3" t="s">
        <v>1843</v>
      </c>
      <c r="T1323" s="3" t="s">
        <v>1844</v>
      </c>
      <c r="U1323" s="3"/>
      <c r="V1323" s="3"/>
      <c r="W1323" s="3"/>
      <c r="X1323" s="3"/>
      <c r="Y1323" s="3"/>
      <c r="Z1323" s="3"/>
    </row>
    <row r="1324" spans="1:26" ht="45" x14ac:dyDescent="0.25">
      <c r="A1324" s="3" t="s">
        <v>1780</v>
      </c>
      <c r="B1324" s="3" t="s">
        <v>38</v>
      </c>
      <c r="C1324" s="3" t="s">
        <v>125</v>
      </c>
      <c r="D1324" s="15" t="s">
        <v>1878</v>
      </c>
      <c r="E1324" s="3"/>
      <c r="F1324" s="3" t="s">
        <v>1812</v>
      </c>
      <c r="G1324" s="3" t="s">
        <v>1813</v>
      </c>
      <c r="H1324" s="3" t="s">
        <v>1783</v>
      </c>
      <c r="I1324" s="3"/>
      <c r="J1324" s="3"/>
      <c r="K1324" s="3" t="s">
        <v>1835</v>
      </c>
      <c r="L1324" s="3" t="s">
        <v>1836</v>
      </c>
      <c r="M1324" s="3" t="s">
        <v>1837</v>
      </c>
      <c r="N1324" s="3" t="s">
        <v>1838</v>
      </c>
      <c r="O1324" s="3" t="s">
        <v>1839</v>
      </c>
      <c r="P1324" s="3" t="s">
        <v>1840</v>
      </c>
      <c r="Q1324" s="3" t="s">
        <v>1841</v>
      </c>
      <c r="R1324" s="3" t="s">
        <v>1842</v>
      </c>
      <c r="S1324" s="3" t="s">
        <v>1843</v>
      </c>
      <c r="T1324" s="3" t="s">
        <v>1844</v>
      </c>
      <c r="U1324" s="3"/>
      <c r="V1324" s="3"/>
      <c r="W1324" s="3"/>
      <c r="X1324" s="3"/>
      <c r="Y1324" s="3"/>
      <c r="Z1324" s="3"/>
    </row>
    <row r="1325" spans="1:26" ht="45" x14ac:dyDescent="0.25">
      <c r="A1325" s="3" t="s">
        <v>1780</v>
      </c>
      <c r="B1325" s="3" t="s">
        <v>32</v>
      </c>
      <c r="C1325" s="3">
        <v>3.5</v>
      </c>
      <c r="D1325" s="15" t="s">
        <v>1879</v>
      </c>
      <c r="E1325" s="3"/>
      <c r="F1325" s="3" t="s">
        <v>1812</v>
      </c>
      <c r="G1325" s="3" t="s">
        <v>1813</v>
      </c>
      <c r="H1325" s="3" t="s">
        <v>1783</v>
      </c>
      <c r="I1325" s="3"/>
      <c r="J1325" s="3"/>
      <c r="K1325" s="3" t="s">
        <v>1835</v>
      </c>
      <c r="L1325" s="3" t="s">
        <v>1836</v>
      </c>
      <c r="M1325" s="3" t="s">
        <v>1837</v>
      </c>
      <c r="N1325" s="3" t="s">
        <v>1838</v>
      </c>
      <c r="O1325" s="3" t="s">
        <v>1839</v>
      </c>
      <c r="P1325" s="3" t="s">
        <v>1840</v>
      </c>
      <c r="Q1325" s="3" t="s">
        <v>1841</v>
      </c>
      <c r="R1325" s="3" t="s">
        <v>1842</v>
      </c>
      <c r="S1325" s="3" t="s">
        <v>1843</v>
      </c>
      <c r="T1325" s="3" t="s">
        <v>1844</v>
      </c>
      <c r="U1325" s="3"/>
      <c r="V1325" s="3"/>
      <c r="W1325" s="3"/>
      <c r="X1325" s="3"/>
      <c r="Y1325" s="3"/>
      <c r="Z1325" s="3"/>
    </row>
    <row r="1326" spans="1:26" ht="45" x14ac:dyDescent="0.25">
      <c r="A1326" s="3" t="s">
        <v>1780</v>
      </c>
      <c r="B1326" s="3" t="s">
        <v>38</v>
      </c>
      <c r="C1326" s="3" t="s">
        <v>618</v>
      </c>
      <c r="D1326" s="15" t="s">
        <v>1880</v>
      </c>
      <c r="E1326" s="3"/>
      <c r="F1326" s="3" t="s">
        <v>1812</v>
      </c>
      <c r="G1326" s="3" t="s">
        <v>1813</v>
      </c>
      <c r="H1326" s="3" t="s">
        <v>1783</v>
      </c>
      <c r="I1326" s="3"/>
      <c r="J1326" s="3"/>
      <c r="K1326" s="3" t="s">
        <v>1835</v>
      </c>
      <c r="L1326" s="3" t="s">
        <v>1836</v>
      </c>
      <c r="M1326" s="3" t="s">
        <v>1837</v>
      </c>
      <c r="N1326" s="3" t="s">
        <v>1838</v>
      </c>
      <c r="O1326" s="3" t="s">
        <v>1839</v>
      </c>
      <c r="P1326" s="3" t="s">
        <v>1840</v>
      </c>
      <c r="Q1326" s="3" t="s">
        <v>1841</v>
      </c>
      <c r="R1326" s="3" t="s">
        <v>1842</v>
      </c>
      <c r="S1326" s="3" t="s">
        <v>1843</v>
      </c>
      <c r="T1326" s="3" t="s">
        <v>1844</v>
      </c>
      <c r="U1326" s="3"/>
      <c r="V1326" s="3"/>
      <c r="W1326" s="3"/>
      <c r="X1326" s="3"/>
      <c r="Y1326" s="3"/>
      <c r="Z1326" s="3"/>
    </row>
    <row r="1327" spans="1:26" ht="45" x14ac:dyDescent="0.25">
      <c r="A1327" s="3" t="s">
        <v>1780</v>
      </c>
      <c r="B1327" s="3" t="s">
        <v>38</v>
      </c>
      <c r="C1327" s="3" t="s">
        <v>620</v>
      </c>
      <c r="D1327" s="15" t="s">
        <v>1881</v>
      </c>
      <c r="E1327" s="3"/>
      <c r="F1327" s="3" t="s">
        <v>1812</v>
      </c>
      <c r="G1327" s="3" t="s">
        <v>1813</v>
      </c>
      <c r="H1327" s="3" t="s">
        <v>1783</v>
      </c>
      <c r="I1327" s="3"/>
      <c r="J1327" s="3"/>
      <c r="K1327" s="3" t="s">
        <v>1835</v>
      </c>
      <c r="L1327" s="3" t="s">
        <v>1836</v>
      </c>
      <c r="M1327" s="3" t="s">
        <v>1837</v>
      </c>
      <c r="N1327" s="3" t="s">
        <v>1838</v>
      </c>
      <c r="O1327" s="3" t="s">
        <v>1839</v>
      </c>
      <c r="P1327" s="3" t="s">
        <v>1840</v>
      </c>
      <c r="Q1327" s="3" t="s">
        <v>1841</v>
      </c>
      <c r="R1327" s="3" t="s">
        <v>1842</v>
      </c>
      <c r="S1327" s="3" t="s">
        <v>1843</v>
      </c>
      <c r="T1327" s="3" t="s">
        <v>1844</v>
      </c>
      <c r="U1327" s="3"/>
      <c r="V1327" s="3"/>
      <c r="W1327" s="3"/>
      <c r="X1327" s="3"/>
      <c r="Y1327" s="3"/>
      <c r="Z1327" s="3"/>
    </row>
    <row r="1328" spans="1:26" ht="30" x14ac:dyDescent="0.25">
      <c r="A1328" s="3" t="s">
        <v>1780</v>
      </c>
      <c r="B1328" s="3" t="s">
        <v>38</v>
      </c>
      <c r="C1328" s="3" t="s">
        <v>1644</v>
      </c>
      <c r="D1328" s="15" t="s">
        <v>1882</v>
      </c>
      <c r="E1328" s="3"/>
      <c r="F1328" s="3" t="s">
        <v>1812</v>
      </c>
      <c r="G1328" s="3" t="s">
        <v>1813</v>
      </c>
      <c r="H1328" s="3" t="s">
        <v>1783</v>
      </c>
      <c r="I1328" s="3"/>
      <c r="J1328" s="3"/>
      <c r="K1328" s="3" t="s">
        <v>1835</v>
      </c>
      <c r="L1328" s="3" t="s">
        <v>1836</v>
      </c>
      <c r="M1328" s="3" t="s">
        <v>1837</v>
      </c>
      <c r="N1328" s="3" t="s">
        <v>1838</v>
      </c>
      <c r="O1328" s="3" t="s">
        <v>1839</v>
      </c>
      <c r="P1328" s="3" t="s">
        <v>1840</v>
      </c>
      <c r="Q1328" s="3" t="s">
        <v>1841</v>
      </c>
      <c r="R1328" s="3" t="s">
        <v>1842</v>
      </c>
      <c r="S1328" s="3" t="s">
        <v>1843</v>
      </c>
      <c r="T1328" s="3" t="s">
        <v>1844</v>
      </c>
      <c r="U1328" s="3"/>
      <c r="V1328" s="3"/>
      <c r="W1328" s="3"/>
      <c r="X1328" s="3"/>
      <c r="Y1328" s="3"/>
      <c r="Z1328" s="3"/>
    </row>
    <row r="1329" spans="1:26" ht="45" x14ac:dyDescent="0.25">
      <c r="A1329" s="3" t="s">
        <v>1780</v>
      </c>
      <c r="B1329" s="3" t="s">
        <v>38</v>
      </c>
      <c r="C1329" s="3" t="s">
        <v>1883</v>
      </c>
      <c r="D1329" s="15" t="s">
        <v>1884</v>
      </c>
      <c r="E1329" s="3"/>
      <c r="F1329" s="3" t="s">
        <v>1812</v>
      </c>
      <c r="G1329" s="3" t="s">
        <v>1813</v>
      </c>
      <c r="H1329" s="3" t="s">
        <v>1783</v>
      </c>
      <c r="I1329" s="3"/>
      <c r="J1329" s="3"/>
      <c r="K1329" s="3" t="s">
        <v>1835</v>
      </c>
      <c r="L1329" s="3" t="s">
        <v>1836</v>
      </c>
      <c r="M1329" s="3" t="s">
        <v>1837</v>
      </c>
      <c r="N1329" s="3" t="s">
        <v>1838</v>
      </c>
      <c r="O1329" s="3" t="s">
        <v>1839</v>
      </c>
      <c r="P1329" s="3" t="s">
        <v>1840</v>
      </c>
      <c r="Q1329" s="3" t="s">
        <v>1841</v>
      </c>
      <c r="R1329" s="3" t="s">
        <v>1842</v>
      </c>
      <c r="S1329" s="3" t="s">
        <v>1843</v>
      </c>
      <c r="T1329" s="3" t="s">
        <v>1844</v>
      </c>
      <c r="U1329" s="3"/>
      <c r="V1329" s="3"/>
      <c r="W1329" s="3"/>
      <c r="X1329" s="3"/>
      <c r="Y1329" s="3"/>
      <c r="Z1329" s="3"/>
    </row>
    <row r="1330" spans="1:26" ht="45" x14ac:dyDescent="0.25">
      <c r="A1330" s="3" t="s">
        <v>1780</v>
      </c>
      <c r="B1330" s="3" t="s">
        <v>38</v>
      </c>
      <c r="C1330" s="3" t="s">
        <v>1885</v>
      </c>
      <c r="D1330" s="15" t="s">
        <v>1886</v>
      </c>
      <c r="E1330" s="3"/>
      <c r="F1330" s="3" t="s">
        <v>1812</v>
      </c>
      <c r="G1330" s="3" t="s">
        <v>1813</v>
      </c>
      <c r="H1330" s="3" t="s">
        <v>1783</v>
      </c>
      <c r="I1330" s="3"/>
      <c r="J1330" s="3"/>
      <c r="K1330" s="3" t="s">
        <v>1835</v>
      </c>
      <c r="L1330" s="3" t="s">
        <v>1836</v>
      </c>
      <c r="M1330" s="3" t="s">
        <v>1837</v>
      </c>
      <c r="N1330" s="3" t="s">
        <v>1838</v>
      </c>
      <c r="O1330" s="3" t="s">
        <v>1839</v>
      </c>
      <c r="P1330" s="3" t="s">
        <v>1840</v>
      </c>
      <c r="Q1330" s="3" t="s">
        <v>1841</v>
      </c>
      <c r="R1330" s="3" t="s">
        <v>1842</v>
      </c>
      <c r="S1330" s="3" t="s">
        <v>1843</v>
      </c>
      <c r="T1330" s="3" t="s">
        <v>1844</v>
      </c>
      <c r="U1330" s="3"/>
      <c r="V1330" s="3"/>
      <c r="W1330" s="3"/>
      <c r="X1330" s="3"/>
      <c r="Y1330" s="3"/>
      <c r="Z1330" s="3"/>
    </row>
    <row r="1331" spans="1:26" x14ac:dyDescent="0.25">
      <c r="A1331" s="3" t="s">
        <v>1780</v>
      </c>
      <c r="B1331" s="3" t="s">
        <v>38</v>
      </c>
      <c r="C1331" s="3" t="s">
        <v>1887</v>
      </c>
      <c r="D1331" s="15" t="s">
        <v>1888</v>
      </c>
      <c r="E1331" s="3"/>
      <c r="F1331" s="3" t="s">
        <v>1812</v>
      </c>
      <c r="G1331" s="3" t="s">
        <v>1813</v>
      </c>
      <c r="H1331" s="3" t="s">
        <v>1783</v>
      </c>
      <c r="I1331" s="3"/>
      <c r="J1331" s="3"/>
      <c r="K1331" s="3" t="s">
        <v>1835</v>
      </c>
      <c r="L1331" s="3" t="s">
        <v>1836</v>
      </c>
      <c r="M1331" s="3" t="s">
        <v>1837</v>
      </c>
      <c r="N1331" s="3" t="s">
        <v>1838</v>
      </c>
      <c r="O1331" s="3" t="s">
        <v>1839</v>
      </c>
      <c r="P1331" s="3" t="s">
        <v>1840</v>
      </c>
      <c r="Q1331" s="3" t="s">
        <v>1841</v>
      </c>
      <c r="R1331" s="3" t="s">
        <v>1842</v>
      </c>
      <c r="S1331" s="3" t="s">
        <v>1843</v>
      </c>
      <c r="T1331" s="3" t="s">
        <v>1844</v>
      </c>
      <c r="U1331" s="3"/>
      <c r="V1331" s="3"/>
      <c r="W1331" s="3"/>
      <c r="X1331" s="3"/>
      <c r="Y1331" s="3"/>
      <c r="Z1331" s="3"/>
    </row>
    <row r="1332" spans="1:26" ht="30" x14ac:dyDescent="0.25">
      <c r="A1332" s="3" t="s">
        <v>1780</v>
      </c>
      <c r="B1332" s="3" t="s">
        <v>38</v>
      </c>
      <c r="C1332" s="3" t="s">
        <v>1889</v>
      </c>
      <c r="D1332" s="15" t="s">
        <v>1890</v>
      </c>
      <c r="E1332" s="3"/>
      <c r="F1332" s="3" t="s">
        <v>1812</v>
      </c>
      <c r="G1332" s="3" t="s">
        <v>1813</v>
      </c>
      <c r="H1332" s="3" t="s">
        <v>1783</v>
      </c>
      <c r="I1332" s="3"/>
      <c r="J1332" s="3"/>
      <c r="K1332" s="3" t="s">
        <v>1835</v>
      </c>
      <c r="L1332" s="3" t="s">
        <v>1836</v>
      </c>
      <c r="M1332" s="3" t="s">
        <v>1837</v>
      </c>
      <c r="N1332" s="3" t="s">
        <v>1838</v>
      </c>
      <c r="O1332" s="3" t="s">
        <v>1839</v>
      </c>
      <c r="P1332" s="3" t="s">
        <v>1840</v>
      </c>
      <c r="Q1332" s="3" t="s">
        <v>1841</v>
      </c>
      <c r="R1332" s="3" t="s">
        <v>1842</v>
      </c>
      <c r="S1332" s="3" t="s">
        <v>1843</v>
      </c>
      <c r="T1332" s="3" t="s">
        <v>1844</v>
      </c>
      <c r="U1332" s="3"/>
      <c r="V1332" s="3"/>
      <c r="W1332" s="3"/>
      <c r="X1332" s="3"/>
      <c r="Y1332" s="3"/>
      <c r="Z1332" s="3"/>
    </row>
    <row r="1333" spans="1:26" x14ac:dyDescent="0.25">
      <c r="A1333" s="3" t="s">
        <v>1780</v>
      </c>
      <c r="B1333" s="3" t="s">
        <v>32</v>
      </c>
      <c r="C1333" s="3">
        <v>3.6</v>
      </c>
      <c r="D1333" s="15" t="s">
        <v>1891</v>
      </c>
      <c r="E1333" s="3"/>
      <c r="F1333" s="3" t="s">
        <v>1812</v>
      </c>
      <c r="G1333" s="3" t="s">
        <v>1813</v>
      </c>
      <c r="H1333" s="3" t="s">
        <v>1783</v>
      </c>
      <c r="I1333" s="3"/>
      <c r="J1333" s="3"/>
      <c r="K1333" s="3" t="s">
        <v>1835</v>
      </c>
      <c r="L1333" s="3" t="s">
        <v>1836</v>
      </c>
      <c r="M1333" s="3" t="s">
        <v>1837</v>
      </c>
      <c r="N1333" s="3" t="s">
        <v>1838</v>
      </c>
      <c r="O1333" s="3" t="s">
        <v>1839</v>
      </c>
      <c r="P1333" s="3" t="s">
        <v>1840</v>
      </c>
      <c r="Q1333" s="3" t="s">
        <v>1841</v>
      </c>
      <c r="R1333" s="3" t="s">
        <v>1842</v>
      </c>
      <c r="S1333" s="3" t="s">
        <v>1843</v>
      </c>
      <c r="T1333" s="3" t="s">
        <v>1844</v>
      </c>
      <c r="U1333" s="3"/>
      <c r="V1333" s="3"/>
      <c r="W1333" s="3"/>
      <c r="X1333" s="3"/>
      <c r="Y1333" s="3"/>
      <c r="Z1333" s="3"/>
    </row>
    <row r="1334" spans="1:26" ht="30" x14ac:dyDescent="0.25">
      <c r="A1334" s="3" t="s">
        <v>1780</v>
      </c>
      <c r="B1334" s="3" t="s">
        <v>38</v>
      </c>
      <c r="C1334" s="3" t="s">
        <v>1647</v>
      </c>
      <c r="D1334" s="15" t="s">
        <v>1892</v>
      </c>
      <c r="E1334" s="3"/>
      <c r="F1334" s="3" t="s">
        <v>1812</v>
      </c>
      <c r="G1334" s="3" t="s">
        <v>1813</v>
      </c>
      <c r="H1334" s="3" t="s">
        <v>1783</v>
      </c>
      <c r="I1334" s="3"/>
      <c r="J1334" s="3"/>
      <c r="K1334" s="3" t="s">
        <v>1835</v>
      </c>
      <c r="L1334" s="3" t="s">
        <v>1836</v>
      </c>
      <c r="M1334" s="3" t="s">
        <v>1837</v>
      </c>
      <c r="N1334" s="3" t="s">
        <v>1838</v>
      </c>
      <c r="O1334" s="3" t="s">
        <v>1839</v>
      </c>
      <c r="P1334" s="3" t="s">
        <v>1840</v>
      </c>
      <c r="Q1334" s="3" t="s">
        <v>1841</v>
      </c>
      <c r="R1334" s="3" t="s">
        <v>1842</v>
      </c>
      <c r="S1334" s="3" t="s">
        <v>1843</v>
      </c>
      <c r="T1334" s="3" t="s">
        <v>1844</v>
      </c>
      <c r="U1334" s="3"/>
      <c r="V1334" s="3"/>
      <c r="W1334" s="3"/>
      <c r="X1334" s="3"/>
      <c r="Y1334" s="3"/>
      <c r="Z1334" s="3"/>
    </row>
    <row r="1335" spans="1:26" ht="30" x14ac:dyDescent="0.25">
      <c r="A1335" s="3" t="s">
        <v>1780</v>
      </c>
      <c r="B1335" s="3" t="s">
        <v>38</v>
      </c>
      <c r="C1335" s="3" t="s">
        <v>1649</v>
      </c>
      <c r="D1335" s="15" t="s">
        <v>1893</v>
      </c>
      <c r="E1335" s="3"/>
      <c r="F1335" s="3" t="s">
        <v>1812</v>
      </c>
      <c r="G1335" s="3" t="s">
        <v>1813</v>
      </c>
      <c r="H1335" s="3" t="s">
        <v>1783</v>
      </c>
      <c r="I1335" s="3"/>
      <c r="J1335" s="3"/>
      <c r="K1335" s="3" t="s">
        <v>1835</v>
      </c>
      <c r="L1335" s="3" t="s">
        <v>1836</v>
      </c>
      <c r="M1335" s="3" t="s">
        <v>1837</v>
      </c>
      <c r="N1335" s="3" t="s">
        <v>1838</v>
      </c>
      <c r="O1335" s="3" t="s">
        <v>1839</v>
      </c>
      <c r="P1335" s="3" t="s">
        <v>1840</v>
      </c>
      <c r="Q1335" s="3" t="s">
        <v>1841</v>
      </c>
      <c r="R1335" s="3" t="s">
        <v>1842</v>
      </c>
      <c r="S1335" s="3" t="s">
        <v>1843</v>
      </c>
      <c r="T1335" s="3" t="s">
        <v>1844</v>
      </c>
      <c r="U1335" s="3"/>
      <c r="V1335" s="3"/>
      <c r="W1335" s="3"/>
      <c r="X1335" s="3"/>
      <c r="Y1335" s="3"/>
      <c r="Z1335" s="3"/>
    </row>
    <row r="1336" spans="1:26" x14ac:dyDescent="0.25">
      <c r="A1336" s="3" t="s">
        <v>1780</v>
      </c>
      <c r="B1336" s="3" t="s">
        <v>32</v>
      </c>
      <c r="C1336" s="3">
        <v>3.7</v>
      </c>
      <c r="D1336" s="15" t="s">
        <v>1894</v>
      </c>
      <c r="E1336" s="3"/>
      <c r="F1336" s="3" t="s">
        <v>1812</v>
      </c>
      <c r="G1336" s="3" t="s">
        <v>1813</v>
      </c>
      <c r="H1336" s="3" t="s">
        <v>1783</v>
      </c>
      <c r="I1336" s="3"/>
      <c r="J1336" s="3"/>
      <c r="K1336" s="3" t="s">
        <v>1835</v>
      </c>
      <c r="L1336" s="3" t="s">
        <v>1836</v>
      </c>
      <c r="M1336" s="3" t="s">
        <v>1837</v>
      </c>
      <c r="N1336" s="3" t="s">
        <v>1838</v>
      </c>
      <c r="O1336" s="3" t="s">
        <v>1839</v>
      </c>
      <c r="P1336" s="3" t="s">
        <v>1840</v>
      </c>
      <c r="Q1336" s="3" t="s">
        <v>1841</v>
      </c>
      <c r="R1336" s="3" t="s">
        <v>1842</v>
      </c>
      <c r="S1336" s="3" t="s">
        <v>1843</v>
      </c>
      <c r="T1336" s="3" t="s">
        <v>1844</v>
      </c>
      <c r="U1336" s="3"/>
      <c r="V1336" s="3"/>
      <c r="W1336" s="3"/>
      <c r="X1336" s="3"/>
      <c r="Y1336" s="3"/>
      <c r="Z1336" s="3"/>
    </row>
    <row r="1337" spans="1:26" ht="30" x14ac:dyDescent="0.25">
      <c r="A1337" s="3" t="s">
        <v>1780</v>
      </c>
      <c r="B1337" s="3" t="s">
        <v>38</v>
      </c>
      <c r="C1337" s="3" t="s">
        <v>1895</v>
      </c>
      <c r="D1337" s="15" t="s">
        <v>1896</v>
      </c>
      <c r="E1337" s="3"/>
      <c r="F1337" s="3" t="s">
        <v>1812</v>
      </c>
      <c r="G1337" s="3" t="s">
        <v>1813</v>
      </c>
      <c r="H1337" s="3" t="s">
        <v>1783</v>
      </c>
      <c r="I1337" s="3"/>
      <c r="J1337" s="3"/>
      <c r="K1337" s="3" t="s">
        <v>1835</v>
      </c>
      <c r="L1337" s="3" t="s">
        <v>1836</v>
      </c>
      <c r="M1337" s="3" t="s">
        <v>1837</v>
      </c>
      <c r="N1337" s="3" t="s">
        <v>1838</v>
      </c>
      <c r="O1337" s="3" t="s">
        <v>1839</v>
      </c>
      <c r="P1337" s="3" t="s">
        <v>1840</v>
      </c>
      <c r="Q1337" s="3" t="s">
        <v>1841</v>
      </c>
      <c r="R1337" s="3" t="s">
        <v>1842</v>
      </c>
      <c r="S1337" s="3" t="s">
        <v>1843</v>
      </c>
      <c r="T1337" s="3" t="s">
        <v>1844</v>
      </c>
      <c r="U1337" s="3"/>
      <c r="V1337" s="3"/>
      <c r="W1337" s="3"/>
      <c r="X1337" s="3"/>
      <c r="Y1337" s="3"/>
      <c r="Z1337" s="3"/>
    </row>
    <row r="1338" spans="1:26" ht="30" x14ac:dyDescent="0.25">
      <c r="A1338" s="3" t="s">
        <v>1780</v>
      </c>
      <c r="B1338" s="3" t="s">
        <v>38</v>
      </c>
      <c r="C1338" s="3" t="s">
        <v>1897</v>
      </c>
      <c r="D1338" s="15" t="s">
        <v>1898</v>
      </c>
      <c r="E1338" s="3"/>
      <c r="F1338" s="3" t="s">
        <v>1812</v>
      </c>
      <c r="G1338" s="3" t="s">
        <v>1813</v>
      </c>
      <c r="H1338" s="3" t="s">
        <v>1783</v>
      </c>
      <c r="I1338" s="3"/>
      <c r="J1338" s="3"/>
      <c r="K1338" s="3" t="s">
        <v>1835</v>
      </c>
      <c r="L1338" s="3" t="s">
        <v>1836</v>
      </c>
      <c r="M1338" s="3" t="s">
        <v>1837</v>
      </c>
      <c r="N1338" s="3" t="s">
        <v>1838</v>
      </c>
      <c r="O1338" s="3" t="s">
        <v>1839</v>
      </c>
      <c r="P1338" s="3" t="s">
        <v>1840</v>
      </c>
      <c r="Q1338" s="3" t="s">
        <v>1841</v>
      </c>
      <c r="R1338" s="3" t="s">
        <v>1842</v>
      </c>
      <c r="S1338" s="3" t="s">
        <v>1843</v>
      </c>
      <c r="T1338" s="3" t="s">
        <v>1844</v>
      </c>
      <c r="U1338" s="3"/>
      <c r="V1338" s="3"/>
      <c r="W1338" s="3"/>
      <c r="X1338" s="3"/>
      <c r="Y1338" s="3"/>
      <c r="Z1338" s="3"/>
    </row>
    <row r="1339" spans="1:26" hidden="1" x14ac:dyDescent="0.25">
      <c r="A1339" s="3" t="s">
        <v>1780</v>
      </c>
      <c r="B1339" s="3" t="s">
        <v>149</v>
      </c>
      <c r="C1339" s="3">
        <v>3</v>
      </c>
      <c r="D1339" s="15" t="s">
        <v>1899</v>
      </c>
      <c r="E1339" s="3"/>
      <c r="F1339" s="3" t="s">
        <v>1812</v>
      </c>
      <c r="G1339" s="3" t="s">
        <v>1813</v>
      </c>
      <c r="H1339" s="3" t="s">
        <v>1783</v>
      </c>
      <c r="I1339" s="3"/>
      <c r="J1339" s="3"/>
      <c r="K1339" s="3" t="s">
        <v>1835</v>
      </c>
      <c r="L1339" s="3" t="s">
        <v>1836</v>
      </c>
      <c r="M1339" s="3" t="s">
        <v>1837</v>
      </c>
      <c r="N1339" s="3" t="s">
        <v>1838</v>
      </c>
      <c r="O1339" s="3" t="s">
        <v>1839</v>
      </c>
      <c r="P1339" s="3" t="s">
        <v>1840</v>
      </c>
      <c r="Q1339" s="3" t="s">
        <v>1841</v>
      </c>
      <c r="R1339" s="3" t="s">
        <v>1842</v>
      </c>
      <c r="S1339" s="3" t="s">
        <v>1843</v>
      </c>
      <c r="T1339" s="3" t="s">
        <v>1844</v>
      </c>
      <c r="U1339" s="3"/>
      <c r="V1339" s="3" t="s">
        <v>1900</v>
      </c>
      <c r="W1339" s="3"/>
      <c r="X1339" s="3"/>
      <c r="Y1339" s="3"/>
      <c r="Z1339" s="3"/>
    </row>
    <row r="1340" spans="1:26" hidden="1" x14ac:dyDescent="0.25">
      <c r="A1340" s="3" t="s">
        <v>1780</v>
      </c>
      <c r="B1340" s="3" t="s">
        <v>149</v>
      </c>
      <c r="C1340" s="3">
        <v>3</v>
      </c>
      <c r="D1340" s="15" t="s">
        <v>813</v>
      </c>
      <c r="E1340" s="3"/>
      <c r="F1340" s="3" t="s">
        <v>1812</v>
      </c>
      <c r="G1340" s="3" t="s">
        <v>1813</v>
      </c>
      <c r="H1340" s="3" t="s">
        <v>1783</v>
      </c>
      <c r="I1340" s="3"/>
      <c r="J1340" s="3"/>
      <c r="K1340" s="3" t="s">
        <v>1835</v>
      </c>
      <c r="L1340" s="3" t="s">
        <v>1836</v>
      </c>
      <c r="M1340" s="3" t="s">
        <v>1837</v>
      </c>
      <c r="N1340" s="3" t="s">
        <v>1838</v>
      </c>
      <c r="O1340" s="3" t="s">
        <v>1839</v>
      </c>
      <c r="P1340" s="3" t="s">
        <v>1840</v>
      </c>
      <c r="Q1340" s="3" t="s">
        <v>1841</v>
      </c>
      <c r="R1340" s="3" t="s">
        <v>1842</v>
      </c>
      <c r="S1340" s="3" t="s">
        <v>1843</v>
      </c>
      <c r="T1340" s="3" t="s">
        <v>1844</v>
      </c>
      <c r="U1340" s="3"/>
      <c r="V1340" s="3" t="s">
        <v>1901</v>
      </c>
      <c r="W1340" s="3"/>
      <c r="X1340" s="3"/>
      <c r="Y1340" s="3"/>
      <c r="Z1340" s="3"/>
    </row>
    <row r="1341" spans="1:26" hidden="1" x14ac:dyDescent="0.25">
      <c r="A1341" s="3" t="s">
        <v>1780</v>
      </c>
      <c r="B1341" s="3" t="s">
        <v>149</v>
      </c>
      <c r="C1341" s="3">
        <v>3</v>
      </c>
      <c r="D1341" s="15" t="s">
        <v>1902</v>
      </c>
      <c r="E1341" s="3"/>
      <c r="F1341" s="3" t="s">
        <v>1812</v>
      </c>
      <c r="G1341" s="3" t="s">
        <v>1813</v>
      </c>
      <c r="H1341" s="3" t="s">
        <v>1783</v>
      </c>
      <c r="I1341" s="3"/>
      <c r="J1341" s="3"/>
      <c r="K1341" s="3" t="s">
        <v>1835</v>
      </c>
      <c r="L1341" s="3" t="s">
        <v>1836</v>
      </c>
      <c r="M1341" s="3" t="s">
        <v>1837</v>
      </c>
      <c r="N1341" s="3" t="s">
        <v>1838</v>
      </c>
      <c r="O1341" s="3" t="s">
        <v>1839</v>
      </c>
      <c r="P1341" s="3" t="s">
        <v>1840</v>
      </c>
      <c r="Q1341" s="3" t="s">
        <v>1841</v>
      </c>
      <c r="R1341" s="3" t="s">
        <v>1842</v>
      </c>
      <c r="S1341" s="3" t="s">
        <v>1843</v>
      </c>
      <c r="T1341" s="3" t="s">
        <v>1844</v>
      </c>
      <c r="U1341" s="3"/>
      <c r="V1341" s="3" t="s">
        <v>1903</v>
      </c>
      <c r="W1341" s="3"/>
      <c r="X1341" s="3"/>
      <c r="Y1341" s="3"/>
      <c r="Z1341" s="3"/>
    </row>
    <row r="1342" spans="1:26" ht="30" hidden="1" x14ac:dyDescent="0.25">
      <c r="A1342" s="3" t="s">
        <v>1780</v>
      </c>
      <c r="B1342" s="3" t="s">
        <v>149</v>
      </c>
      <c r="C1342" s="3">
        <v>3</v>
      </c>
      <c r="D1342" s="15" t="s">
        <v>1904</v>
      </c>
      <c r="E1342" s="3"/>
      <c r="F1342" s="3" t="s">
        <v>1812</v>
      </c>
      <c r="G1342" s="3" t="s">
        <v>1813</v>
      </c>
      <c r="H1342" s="3" t="s">
        <v>1783</v>
      </c>
      <c r="I1342" s="3"/>
      <c r="J1342" s="3"/>
      <c r="K1342" s="3" t="s">
        <v>1835</v>
      </c>
      <c r="L1342" s="3" t="s">
        <v>1836</v>
      </c>
      <c r="M1342" s="3" t="s">
        <v>1837</v>
      </c>
      <c r="N1342" s="3" t="s">
        <v>1838</v>
      </c>
      <c r="O1342" s="3" t="s">
        <v>1839</v>
      </c>
      <c r="P1342" s="3" t="s">
        <v>1840</v>
      </c>
      <c r="Q1342" s="3" t="s">
        <v>1841</v>
      </c>
      <c r="R1342" s="3" t="s">
        <v>1842</v>
      </c>
      <c r="S1342" s="3" t="s">
        <v>1843</v>
      </c>
      <c r="T1342" s="3" t="s">
        <v>1844</v>
      </c>
      <c r="U1342" s="3"/>
      <c r="V1342" s="3" t="s">
        <v>1905</v>
      </c>
      <c r="W1342" s="3"/>
      <c r="X1342" s="3"/>
      <c r="Y1342" s="3"/>
      <c r="Z1342" s="3"/>
    </row>
    <row r="1343" spans="1:26" hidden="1" x14ac:dyDescent="0.25">
      <c r="A1343" s="3" t="s">
        <v>1780</v>
      </c>
      <c r="B1343" s="3" t="s">
        <v>814</v>
      </c>
      <c r="C1343" s="3">
        <v>1</v>
      </c>
      <c r="D1343" s="15" t="s">
        <v>1906</v>
      </c>
      <c r="E1343" s="3"/>
      <c r="F1343" s="3"/>
      <c r="G1343" s="3"/>
      <c r="H1343" s="3"/>
      <c r="I1343" s="3"/>
      <c r="J1343" s="3"/>
      <c r="K1343" s="3"/>
      <c r="L1343" s="3"/>
      <c r="M1343" s="3"/>
      <c r="N1343" s="3"/>
      <c r="O1343" s="3"/>
      <c r="P1343" s="3"/>
      <c r="Q1343" s="3"/>
      <c r="R1343" s="3"/>
      <c r="S1343" s="3"/>
      <c r="T1343" s="3"/>
      <c r="U1343" s="3"/>
      <c r="V1343" s="3"/>
      <c r="W1343" s="3"/>
      <c r="X1343" s="3"/>
      <c r="Y1343" s="3"/>
      <c r="Z1343" s="3"/>
    </row>
    <row r="1344" spans="1:26" ht="30" hidden="1" x14ac:dyDescent="0.25">
      <c r="A1344" s="3" t="s">
        <v>1780</v>
      </c>
      <c r="B1344" s="3" t="s">
        <v>814</v>
      </c>
      <c r="C1344" s="3">
        <v>2</v>
      </c>
      <c r="D1344" s="15" t="s">
        <v>1907</v>
      </c>
      <c r="E1344" s="3"/>
      <c r="F1344" s="3"/>
      <c r="G1344" s="3"/>
      <c r="H1344" s="3"/>
      <c r="I1344" s="3"/>
      <c r="J1344" s="3"/>
      <c r="K1344" s="3"/>
      <c r="L1344" s="3"/>
      <c r="M1344" s="3"/>
      <c r="N1344" s="3"/>
      <c r="O1344" s="3"/>
      <c r="P1344" s="3"/>
      <c r="Q1344" s="3"/>
      <c r="R1344" s="3"/>
      <c r="S1344" s="3"/>
      <c r="T1344" s="3"/>
      <c r="U1344" s="3"/>
      <c r="V1344" s="3"/>
      <c r="W1344" s="3"/>
      <c r="X1344" s="3"/>
      <c r="Y1344" s="3"/>
      <c r="Z1344" s="3"/>
    </row>
    <row r="1345" spans="1:26" ht="30" hidden="1" x14ac:dyDescent="0.25">
      <c r="A1345" s="3" t="s">
        <v>1780</v>
      </c>
      <c r="B1345" s="3" t="s">
        <v>814</v>
      </c>
      <c r="C1345" s="3">
        <v>3</v>
      </c>
      <c r="D1345" s="15" t="s">
        <v>1908</v>
      </c>
      <c r="E1345" s="3"/>
      <c r="F1345" s="3"/>
      <c r="G1345" s="3"/>
      <c r="H1345" s="3"/>
      <c r="I1345" s="3"/>
      <c r="J1345" s="3"/>
      <c r="K1345" s="3"/>
      <c r="L1345" s="3"/>
      <c r="M1345" s="3"/>
      <c r="N1345" s="3"/>
      <c r="O1345" s="3"/>
      <c r="P1345" s="3"/>
      <c r="Q1345" s="3"/>
      <c r="R1345" s="3"/>
      <c r="S1345" s="3"/>
      <c r="T1345" s="3"/>
      <c r="U1345" s="3"/>
      <c r="V1345" s="3"/>
      <c r="W1345" s="3"/>
      <c r="X1345" s="3"/>
      <c r="Y1345" s="3"/>
      <c r="Z1345" s="3"/>
    </row>
    <row r="1346" spans="1:26" ht="30" hidden="1" x14ac:dyDescent="0.25">
      <c r="A1346" s="3" t="s">
        <v>1780</v>
      </c>
      <c r="B1346" s="3" t="s">
        <v>814</v>
      </c>
      <c r="C1346" s="3">
        <v>4</v>
      </c>
      <c r="D1346" s="15" t="s">
        <v>1909</v>
      </c>
      <c r="E1346" s="3"/>
      <c r="F1346" s="3"/>
      <c r="G1346" s="3"/>
      <c r="H1346" s="3"/>
      <c r="I1346" s="3"/>
      <c r="J1346" s="3"/>
      <c r="K1346" s="3"/>
      <c r="L1346" s="3"/>
      <c r="M1346" s="3"/>
      <c r="N1346" s="3"/>
      <c r="O1346" s="3"/>
      <c r="P1346" s="3"/>
      <c r="Q1346" s="3"/>
      <c r="R1346" s="3"/>
      <c r="S1346" s="3"/>
      <c r="T1346" s="3"/>
      <c r="U1346" s="3"/>
      <c r="V1346" s="3"/>
      <c r="W1346" s="3"/>
      <c r="X1346" s="3"/>
      <c r="Y1346" s="3"/>
      <c r="Z1346" s="3"/>
    </row>
    <row r="1347" spans="1:26" ht="30" hidden="1" x14ac:dyDescent="0.25">
      <c r="A1347" s="3" t="s">
        <v>1780</v>
      </c>
      <c r="B1347" s="3" t="s">
        <v>814</v>
      </c>
      <c r="C1347" s="3">
        <v>5</v>
      </c>
      <c r="D1347" s="15" t="s">
        <v>1910</v>
      </c>
      <c r="E1347" s="3"/>
      <c r="F1347" s="3"/>
      <c r="G1347" s="3"/>
      <c r="H1347" s="3"/>
      <c r="I1347" s="3"/>
      <c r="J1347" s="3"/>
      <c r="K1347" s="3"/>
      <c r="L1347" s="3"/>
      <c r="M1347" s="3"/>
      <c r="N1347" s="3"/>
      <c r="O1347" s="3"/>
      <c r="P1347" s="3"/>
      <c r="Q1347" s="3"/>
      <c r="R1347" s="3"/>
      <c r="S1347" s="3"/>
      <c r="T1347" s="3"/>
      <c r="U1347" s="3"/>
      <c r="V1347" s="3"/>
      <c r="W1347" s="3"/>
      <c r="X1347" s="3"/>
      <c r="Y1347" s="3"/>
      <c r="Z1347" s="3"/>
    </row>
    <row r="1348" spans="1:26" x14ac:dyDescent="0.25">
      <c r="A1348" s="3" t="s">
        <v>1911</v>
      </c>
      <c r="B1348" s="3" t="s">
        <v>23</v>
      </c>
      <c r="C1348" s="3">
        <v>1</v>
      </c>
      <c r="D1348" s="15" t="s">
        <v>1912</v>
      </c>
      <c r="E1348" s="3"/>
      <c r="F1348" s="3" t="s">
        <v>1913</v>
      </c>
      <c r="G1348" s="3" t="s">
        <v>1914</v>
      </c>
      <c r="H1348" s="3"/>
      <c r="I1348" s="3"/>
      <c r="J1348" s="3"/>
      <c r="K1348" s="3" t="s">
        <v>1915</v>
      </c>
      <c r="L1348" s="3"/>
      <c r="M1348" s="3"/>
      <c r="N1348" s="3"/>
      <c r="O1348" s="3"/>
      <c r="P1348" s="3"/>
      <c r="Q1348" s="3"/>
      <c r="R1348" s="3"/>
      <c r="S1348" s="3"/>
      <c r="T1348" s="3"/>
      <c r="U1348" s="13">
        <v>43221</v>
      </c>
      <c r="V1348" s="3"/>
      <c r="W1348" s="3"/>
      <c r="X1348" s="3"/>
      <c r="Y1348" s="3"/>
      <c r="Z1348" s="3"/>
    </row>
    <row r="1349" spans="1:26" hidden="1" x14ac:dyDescent="0.25">
      <c r="A1349" s="3" t="s">
        <v>1911</v>
      </c>
      <c r="B1349" s="3" t="s">
        <v>149</v>
      </c>
      <c r="C1349" s="3">
        <v>1</v>
      </c>
      <c r="D1349" s="15" t="s">
        <v>1916</v>
      </c>
      <c r="E1349" s="3"/>
      <c r="F1349" s="3" t="s">
        <v>1913</v>
      </c>
      <c r="G1349" s="3" t="s">
        <v>1914</v>
      </c>
      <c r="H1349" s="3"/>
      <c r="I1349" s="3"/>
      <c r="J1349" s="3"/>
      <c r="K1349" s="3" t="s">
        <v>1915</v>
      </c>
      <c r="L1349" s="3"/>
      <c r="M1349" s="3"/>
      <c r="N1349" s="3"/>
      <c r="O1349" s="3"/>
      <c r="P1349" s="3"/>
      <c r="Q1349" s="3"/>
      <c r="R1349" s="3"/>
      <c r="S1349" s="3"/>
      <c r="T1349" s="3"/>
      <c r="U1349" s="13">
        <v>43221</v>
      </c>
      <c r="V1349" s="3" t="s">
        <v>1917</v>
      </c>
      <c r="W1349" s="3"/>
      <c r="X1349" s="3"/>
      <c r="Y1349" s="3"/>
      <c r="Z1349" s="3"/>
    </row>
    <row r="1350" spans="1:26" hidden="1" x14ac:dyDescent="0.25">
      <c r="A1350" s="3" t="s">
        <v>1911</v>
      </c>
      <c r="B1350" s="3" t="s">
        <v>149</v>
      </c>
      <c r="C1350" s="3">
        <v>1</v>
      </c>
      <c r="D1350" s="15" t="s">
        <v>1918</v>
      </c>
      <c r="E1350" s="3"/>
      <c r="F1350" s="3" t="s">
        <v>1913</v>
      </c>
      <c r="G1350" s="3" t="s">
        <v>1914</v>
      </c>
      <c r="H1350" s="3"/>
      <c r="I1350" s="3"/>
      <c r="J1350" s="3"/>
      <c r="K1350" s="3" t="s">
        <v>1915</v>
      </c>
      <c r="L1350" s="3"/>
      <c r="M1350" s="3"/>
      <c r="N1350" s="3"/>
      <c r="O1350" s="3"/>
      <c r="P1350" s="3"/>
      <c r="Q1350" s="3"/>
      <c r="R1350" s="3"/>
      <c r="S1350" s="3"/>
      <c r="T1350" s="3"/>
      <c r="U1350" s="13">
        <v>43221</v>
      </c>
      <c r="V1350" s="3" t="s">
        <v>1919</v>
      </c>
      <c r="W1350" s="3"/>
      <c r="X1350" s="3"/>
      <c r="Y1350" s="3"/>
      <c r="Z1350" s="3"/>
    </row>
    <row r="1351" spans="1:26" ht="75" x14ac:dyDescent="0.25">
      <c r="A1351" s="3" t="s">
        <v>1911</v>
      </c>
      <c r="B1351" s="3" t="s">
        <v>32</v>
      </c>
      <c r="C1351" s="3">
        <v>1.1000000000000001</v>
      </c>
      <c r="D1351" s="15" t="s">
        <v>1920</v>
      </c>
      <c r="E1351" s="3"/>
      <c r="F1351" s="3" t="s">
        <v>1913</v>
      </c>
      <c r="G1351" s="3" t="s">
        <v>1914</v>
      </c>
      <c r="H1351" s="3"/>
      <c r="I1351" s="3"/>
      <c r="J1351" s="3"/>
      <c r="K1351" s="3" t="s">
        <v>1915</v>
      </c>
      <c r="L1351" s="3"/>
      <c r="M1351" s="3"/>
      <c r="N1351" s="3"/>
      <c r="O1351" s="3"/>
      <c r="P1351" s="3"/>
      <c r="Q1351" s="3"/>
      <c r="R1351" s="3"/>
      <c r="S1351" s="3"/>
      <c r="T1351" s="3"/>
      <c r="U1351" s="13">
        <v>43221</v>
      </c>
      <c r="V1351" s="3"/>
      <c r="W1351" s="3"/>
      <c r="X1351" s="3"/>
      <c r="Y1351" s="3"/>
      <c r="Z1351" s="3"/>
    </row>
    <row r="1352" spans="1:26" x14ac:dyDescent="0.25">
      <c r="A1352" s="3" t="s">
        <v>1911</v>
      </c>
      <c r="B1352" s="3" t="s">
        <v>23</v>
      </c>
      <c r="C1352" s="3">
        <v>2</v>
      </c>
      <c r="D1352" s="15" t="s">
        <v>1921</v>
      </c>
      <c r="E1352" s="3"/>
      <c r="F1352" s="3" t="s">
        <v>1913</v>
      </c>
      <c r="G1352" s="3" t="s">
        <v>1922</v>
      </c>
      <c r="H1352" s="3"/>
      <c r="I1352" s="3"/>
      <c r="J1352" s="3"/>
      <c r="K1352" s="3" t="s">
        <v>1915</v>
      </c>
      <c r="L1352" s="3"/>
      <c r="M1352" s="3"/>
      <c r="N1352" s="3"/>
      <c r="O1352" s="3"/>
      <c r="P1352" s="3"/>
      <c r="Q1352" s="3"/>
      <c r="R1352" s="3"/>
      <c r="S1352" s="3"/>
      <c r="T1352" s="3"/>
      <c r="U1352" s="13">
        <v>43221</v>
      </c>
      <c r="V1352" s="3"/>
      <c r="W1352" s="3"/>
      <c r="X1352" s="3"/>
      <c r="Y1352" s="3"/>
      <c r="Z1352" s="3"/>
    </row>
    <row r="1353" spans="1:26" hidden="1" x14ac:dyDescent="0.25">
      <c r="A1353" s="3" t="s">
        <v>1911</v>
      </c>
      <c r="B1353" s="3" t="s">
        <v>149</v>
      </c>
      <c r="C1353" s="3">
        <v>2</v>
      </c>
      <c r="D1353" s="15" t="s">
        <v>1923</v>
      </c>
      <c r="E1353" s="3"/>
      <c r="F1353" s="3" t="s">
        <v>1913</v>
      </c>
      <c r="G1353" s="3" t="s">
        <v>1922</v>
      </c>
      <c r="H1353" s="3"/>
      <c r="I1353" s="3"/>
      <c r="J1353" s="3"/>
      <c r="K1353" s="3" t="s">
        <v>1915</v>
      </c>
      <c r="L1353" s="3"/>
      <c r="M1353" s="3"/>
      <c r="N1353" s="3"/>
      <c r="O1353" s="3"/>
      <c r="P1353" s="3"/>
      <c r="Q1353" s="3"/>
      <c r="R1353" s="3"/>
      <c r="S1353" s="3"/>
      <c r="T1353" s="3"/>
      <c r="U1353" s="13">
        <v>43221</v>
      </c>
      <c r="V1353" s="3" t="s">
        <v>1924</v>
      </c>
      <c r="W1353" s="3"/>
      <c r="X1353" s="3"/>
      <c r="Y1353" s="3"/>
      <c r="Z1353" s="3"/>
    </row>
    <row r="1354" spans="1:26" hidden="1" x14ac:dyDescent="0.25">
      <c r="A1354" s="3" t="s">
        <v>1911</v>
      </c>
      <c r="B1354" s="3" t="s">
        <v>149</v>
      </c>
      <c r="C1354" s="3">
        <v>2</v>
      </c>
      <c r="D1354" s="15" t="s">
        <v>1925</v>
      </c>
      <c r="E1354" s="3"/>
      <c r="F1354" s="3" t="s">
        <v>1913</v>
      </c>
      <c r="G1354" s="3" t="s">
        <v>1922</v>
      </c>
      <c r="H1354" s="3"/>
      <c r="I1354" s="3"/>
      <c r="J1354" s="3"/>
      <c r="K1354" s="3" t="s">
        <v>1915</v>
      </c>
      <c r="L1354" s="3"/>
      <c r="M1354" s="3"/>
      <c r="N1354" s="3"/>
      <c r="O1354" s="3"/>
      <c r="P1354" s="3"/>
      <c r="Q1354" s="3"/>
      <c r="R1354" s="3"/>
      <c r="S1354" s="3"/>
      <c r="T1354" s="3"/>
      <c r="U1354" s="13">
        <v>43221</v>
      </c>
      <c r="V1354" s="3" t="s">
        <v>1926</v>
      </c>
      <c r="W1354" s="3"/>
      <c r="X1354" s="3"/>
      <c r="Y1354" s="3"/>
      <c r="Z1354" s="3"/>
    </row>
    <row r="1355" spans="1:26" x14ac:dyDescent="0.25">
      <c r="A1355" s="3" t="s">
        <v>1911</v>
      </c>
      <c r="B1355" s="3" t="s">
        <v>32</v>
      </c>
      <c r="C1355" s="3">
        <v>2.1</v>
      </c>
      <c r="D1355" s="15" t="s">
        <v>1927</v>
      </c>
      <c r="E1355" s="3"/>
      <c r="F1355" s="3" t="s">
        <v>1913</v>
      </c>
      <c r="G1355" s="3" t="s">
        <v>1922</v>
      </c>
      <c r="H1355" s="3"/>
      <c r="I1355" s="3"/>
      <c r="J1355" s="3"/>
      <c r="K1355" s="3" t="s">
        <v>1915</v>
      </c>
      <c r="L1355" s="3"/>
      <c r="M1355" s="3"/>
      <c r="N1355" s="3"/>
      <c r="O1355" s="3"/>
      <c r="P1355" s="3"/>
      <c r="Q1355" s="3"/>
      <c r="R1355" s="3"/>
      <c r="S1355" s="3"/>
      <c r="T1355" s="3"/>
      <c r="U1355" s="13">
        <v>43221</v>
      </c>
      <c r="V1355" s="3"/>
      <c r="W1355" s="3"/>
      <c r="X1355" s="3"/>
      <c r="Y1355" s="3"/>
      <c r="Z1355" s="3"/>
    </row>
    <row r="1356" spans="1:26" x14ac:dyDescent="0.25">
      <c r="A1356" s="3" t="s">
        <v>1911</v>
      </c>
      <c r="B1356" s="3" t="s">
        <v>32</v>
      </c>
      <c r="C1356" s="3">
        <v>2.2000000000000002</v>
      </c>
      <c r="D1356" s="15" t="s">
        <v>1928</v>
      </c>
      <c r="E1356" s="3"/>
      <c r="F1356" s="3" t="s">
        <v>1913</v>
      </c>
      <c r="G1356" s="3" t="s">
        <v>1922</v>
      </c>
      <c r="H1356" s="3"/>
      <c r="I1356" s="3"/>
      <c r="J1356" s="3"/>
      <c r="K1356" s="3" t="s">
        <v>1915</v>
      </c>
      <c r="L1356" s="3"/>
      <c r="M1356" s="3"/>
      <c r="N1356" s="3"/>
      <c r="O1356" s="3"/>
      <c r="P1356" s="3"/>
      <c r="Q1356" s="3"/>
      <c r="R1356" s="3"/>
      <c r="S1356" s="3"/>
      <c r="T1356" s="3"/>
      <c r="U1356" s="13">
        <v>43221</v>
      </c>
      <c r="V1356" s="3"/>
      <c r="W1356" s="3"/>
      <c r="X1356" s="3"/>
      <c r="Y1356" s="3"/>
      <c r="Z1356" s="3"/>
    </row>
    <row r="1357" spans="1:26" ht="30" x14ac:dyDescent="0.25">
      <c r="A1357" s="3" t="s">
        <v>1911</v>
      </c>
      <c r="B1357" s="3" t="s">
        <v>23</v>
      </c>
      <c r="C1357" s="3">
        <v>3</v>
      </c>
      <c r="D1357" s="15" t="s">
        <v>1929</v>
      </c>
      <c r="E1357" s="3"/>
      <c r="F1357" s="3" t="s">
        <v>1913</v>
      </c>
      <c r="G1357" s="3" t="s">
        <v>1930</v>
      </c>
      <c r="H1357" s="3"/>
      <c r="I1357" s="3"/>
      <c r="J1357" s="3"/>
      <c r="K1357" s="3" t="s">
        <v>1931</v>
      </c>
      <c r="L1357" s="3"/>
      <c r="M1357" s="3"/>
      <c r="N1357" s="3"/>
      <c r="O1357" s="3"/>
      <c r="P1357" s="3"/>
      <c r="Q1357" s="3"/>
      <c r="R1357" s="3"/>
      <c r="S1357" s="3"/>
      <c r="T1357" s="3"/>
      <c r="U1357" s="13">
        <v>43221</v>
      </c>
      <c r="V1357" s="3"/>
      <c r="W1357" s="3"/>
      <c r="X1357" s="3"/>
      <c r="Y1357" s="3"/>
      <c r="Z1357" s="3"/>
    </row>
    <row r="1358" spans="1:26" hidden="1" x14ac:dyDescent="0.25">
      <c r="A1358" s="3" t="s">
        <v>1911</v>
      </c>
      <c r="B1358" s="3" t="s">
        <v>149</v>
      </c>
      <c r="C1358" s="3">
        <v>3</v>
      </c>
      <c r="D1358" s="15" t="s">
        <v>1932</v>
      </c>
      <c r="E1358" s="3"/>
      <c r="F1358" s="3" t="s">
        <v>1913</v>
      </c>
      <c r="G1358" s="3" t="s">
        <v>1930</v>
      </c>
      <c r="H1358" s="3"/>
      <c r="I1358" s="3"/>
      <c r="J1358" s="3"/>
      <c r="K1358" s="3" t="s">
        <v>1931</v>
      </c>
      <c r="L1358" s="3"/>
      <c r="M1358" s="3"/>
      <c r="N1358" s="3"/>
      <c r="O1358" s="3"/>
      <c r="P1358" s="3"/>
      <c r="Q1358" s="3"/>
      <c r="R1358" s="3"/>
      <c r="S1358" s="3"/>
      <c r="T1358" s="3"/>
      <c r="U1358" s="13">
        <v>43221</v>
      </c>
      <c r="V1358" s="3" t="s">
        <v>1933</v>
      </c>
      <c r="W1358" s="3"/>
      <c r="X1358" s="3"/>
      <c r="Y1358" s="3"/>
      <c r="Z1358" s="3"/>
    </row>
    <row r="1359" spans="1:26" ht="30" x14ac:dyDescent="0.25">
      <c r="A1359" s="3" t="s">
        <v>1911</v>
      </c>
      <c r="B1359" s="3" t="s">
        <v>23</v>
      </c>
      <c r="C1359" s="3">
        <v>4</v>
      </c>
      <c r="D1359" s="15" t="s">
        <v>1934</v>
      </c>
      <c r="E1359" s="3"/>
      <c r="F1359" s="3" t="s">
        <v>1913</v>
      </c>
      <c r="G1359" s="3" t="s">
        <v>1935</v>
      </c>
      <c r="H1359" s="3" t="s">
        <v>1936</v>
      </c>
      <c r="I1359" s="3"/>
      <c r="J1359" s="3"/>
      <c r="K1359" s="3" t="s">
        <v>1937</v>
      </c>
      <c r="L1359" s="3" t="s">
        <v>1931</v>
      </c>
      <c r="M1359" s="3"/>
      <c r="N1359" s="3"/>
      <c r="O1359" s="3"/>
      <c r="P1359" s="3"/>
      <c r="Q1359" s="3"/>
      <c r="R1359" s="3"/>
      <c r="S1359" s="3"/>
      <c r="T1359" s="3"/>
      <c r="U1359" s="13">
        <v>43221</v>
      </c>
      <c r="V1359" s="3"/>
      <c r="W1359" s="3"/>
      <c r="X1359" s="3"/>
      <c r="Y1359" s="3"/>
      <c r="Z1359" s="3"/>
    </row>
    <row r="1360" spans="1:26" hidden="1" x14ac:dyDescent="0.25">
      <c r="A1360" s="3" t="s">
        <v>1911</v>
      </c>
      <c r="B1360" s="3" t="s">
        <v>149</v>
      </c>
      <c r="C1360" s="3">
        <v>4</v>
      </c>
      <c r="D1360" s="15" t="s">
        <v>1938</v>
      </c>
      <c r="E1360" s="3"/>
      <c r="F1360" s="3" t="s">
        <v>1913</v>
      </c>
      <c r="G1360" s="3" t="s">
        <v>1935</v>
      </c>
      <c r="H1360" s="3" t="s">
        <v>1936</v>
      </c>
      <c r="I1360" s="3"/>
      <c r="J1360" s="3"/>
      <c r="K1360" s="3" t="s">
        <v>1937</v>
      </c>
      <c r="L1360" s="3" t="s">
        <v>1931</v>
      </c>
      <c r="M1360" s="3"/>
      <c r="N1360" s="3"/>
      <c r="O1360" s="3"/>
      <c r="P1360" s="3"/>
      <c r="Q1360" s="3"/>
      <c r="R1360" s="3"/>
      <c r="S1360" s="3"/>
      <c r="T1360" s="3"/>
      <c r="U1360" s="13">
        <v>43221</v>
      </c>
      <c r="V1360" s="3" t="s">
        <v>1939</v>
      </c>
      <c r="W1360" s="3"/>
      <c r="X1360" s="3"/>
      <c r="Y1360" s="3"/>
      <c r="Z1360" s="3"/>
    </row>
    <row r="1361" spans="1:26" hidden="1" x14ac:dyDescent="0.25">
      <c r="A1361" s="3" t="s">
        <v>1911</v>
      </c>
      <c r="B1361" s="3" t="s">
        <v>149</v>
      </c>
      <c r="C1361" s="3">
        <v>4</v>
      </c>
      <c r="D1361" s="15" t="s">
        <v>1940</v>
      </c>
      <c r="E1361" s="3"/>
      <c r="F1361" s="3" t="s">
        <v>1913</v>
      </c>
      <c r="G1361" s="3" t="s">
        <v>1935</v>
      </c>
      <c r="H1361" s="3" t="s">
        <v>1936</v>
      </c>
      <c r="I1361" s="3"/>
      <c r="J1361" s="3"/>
      <c r="K1361" s="3" t="s">
        <v>1937</v>
      </c>
      <c r="L1361" s="3" t="s">
        <v>1931</v>
      </c>
      <c r="M1361" s="3"/>
      <c r="N1361" s="3"/>
      <c r="O1361" s="3"/>
      <c r="P1361" s="3"/>
      <c r="Q1361" s="3"/>
      <c r="R1361" s="3"/>
      <c r="S1361" s="3"/>
      <c r="T1361" s="3"/>
      <c r="U1361" s="13">
        <v>43221</v>
      </c>
      <c r="V1361" s="3" t="s">
        <v>1941</v>
      </c>
      <c r="W1361" s="3"/>
      <c r="X1361" s="3"/>
      <c r="Y1361" s="3"/>
      <c r="Z1361" s="3"/>
    </row>
    <row r="1362" spans="1:26" hidden="1" x14ac:dyDescent="0.25">
      <c r="A1362" s="3" t="s">
        <v>1911</v>
      </c>
      <c r="B1362" s="3" t="s">
        <v>149</v>
      </c>
      <c r="C1362" s="3">
        <v>4</v>
      </c>
      <c r="D1362" s="15" t="s">
        <v>1942</v>
      </c>
      <c r="E1362" s="3"/>
      <c r="F1362" s="3" t="s">
        <v>1913</v>
      </c>
      <c r="G1362" s="3" t="s">
        <v>1935</v>
      </c>
      <c r="H1362" s="3" t="s">
        <v>1936</v>
      </c>
      <c r="I1362" s="3"/>
      <c r="J1362" s="3"/>
      <c r="K1362" s="3" t="s">
        <v>1937</v>
      </c>
      <c r="L1362" s="3" t="s">
        <v>1931</v>
      </c>
      <c r="M1362" s="3"/>
      <c r="N1362" s="3"/>
      <c r="O1362" s="3"/>
      <c r="P1362" s="3"/>
      <c r="Q1362" s="3"/>
      <c r="R1362" s="3"/>
      <c r="S1362" s="3"/>
      <c r="T1362" s="3"/>
      <c r="U1362" s="13">
        <v>43221</v>
      </c>
      <c r="V1362" s="3" t="s">
        <v>1941</v>
      </c>
      <c r="W1362" s="3"/>
      <c r="X1362" s="3"/>
      <c r="Y1362" s="3"/>
      <c r="Z1362" s="3"/>
    </row>
    <row r="1363" spans="1:26" hidden="1" x14ac:dyDescent="0.25">
      <c r="A1363" s="3" t="s">
        <v>1911</v>
      </c>
      <c r="B1363" s="3" t="s">
        <v>149</v>
      </c>
      <c r="C1363" s="3">
        <v>4</v>
      </c>
      <c r="D1363" s="15" t="s">
        <v>1943</v>
      </c>
      <c r="E1363" s="3"/>
      <c r="F1363" s="3" t="s">
        <v>1913</v>
      </c>
      <c r="G1363" s="3" t="s">
        <v>1935</v>
      </c>
      <c r="H1363" s="3" t="s">
        <v>1936</v>
      </c>
      <c r="I1363" s="3"/>
      <c r="J1363" s="3"/>
      <c r="K1363" s="3" t="s">
        <v>1937</v>
      </c>
      <c r="L1363" s="3" t="s">
        <v>1931</v>
      </c>
      <c r="M1363" s="3"/>
      <c r="N1363" s="3"/>
      <c r="O1363" s="3"/>
      <c r="P1363" s="3"/>
      <c r="Q1363" s="3"/>
      <c r="R1363" s="3"/>
      <c r="S1363" s="3"/>
      <c r="T1363" s="3"/>
      <c r="U1363" s="13">
        <v>43221</v>
      </c>
      <c r="V1363" s="3" t="s">
        <v>1944</v>
      </c>
      <c r="W1363" s="3"/>
      <c r="X1363" s="3"/>
      <c r="Y1363" s="3"/>
      <c r="Z1363" s="3"/>
    </row>
    <row r="1364" spans="1:26" x14ac:dyDescent="0.25">
      <c r="A1364" s="3" t="s">
        <v>1911</v>
      </c>
      <c r="B1364" s="3" t="s">
        <v>32</v>
      </c>
      <c r="C1364" s="3">
        <v>4.0999999999999996</v>
      </c>
      <c r="D1364" s="15" t="s">
        <v>1945</v>
      </c>
      <c r="E1364" s="3"/>
      <c r="F1364" s="3" t="s">
        <v>1913</v>
      </c>
      <c r="G1364" s="3" t="s">
        <v>1935</v>
      </c>
      <c r="H1364" s="3" t="s">
        <v>1936</v>
      </c>
      <c r="I1364" s="3"/>
      <c r="J1364" s="3"/>
      <c r="K1364" s="3" t="s">
        <v>1937</v>
      </c>
      <c r="L1364" s="3" t="s">
        <v>1931</v>
      </c>
      <c r="M1364" s="3"/>
      <c r="N1364" s="3"/>
      <c r="O1364" s="3"/>
      <c r="P1364" s="3"/>
      <c r="Q1364" s="3"/>
      <c r="R1364" s="3"/>
      <c r="S1364" s="3"/>
      <c r="T1364" s="3"/>
      <c r="U1364" s="13">
        <v>43221</v>
      </c>
      <c r="V1364" s="3"/>
      <c r="W1364" s="3"/>
      <c r="X1364" s="3"/>
      <c r="Y1364" s="3"/>
      <c r="Z1364" s="3"/>
    </row>
    <row r="1365" spans="1:26" x14ac:dyDescent="0.25">
      <c r="A1365" s="3" t="s">
        <v>1911</v>
      </c>
      <c r="B1365" s="3" t="s">
        <v>32</v>
      </c>
      <c r="C1365" s="3">
        <v>4.0999999999999996</v>
      </c>
      <c r="D1365" s="15" t="s">
        <v>1946</v>
      </c>
      <c r="E1365" s="3"/>
      <c r="F1365" s="3" t="s">
        <v>1913</v>
      </c>
      <c r="G1365" s="3" t="s">
        <v>1935</v>
      </c>
      <c r="H1365" s="3" t="s">
        <v>1936</v>
      </c>
      <c r="I1365" s="3"/>
      <c r="J1365" s="3"/>
      <c r="K1365" s="3" t="s">
        <v>1937</v>
      </c>
      <c r="L1365" s="3" t="s">
        <v>1931</v>
      </c>
      <c r="M1365" s="3"/>
      <c r="N1365" s="3"/>
      <c r="O1365" s="3"/>
      <c r="P1365" s="3"/>
      <c r="Q1365" s="3"/>
      <c r="R1365" s="3"/>
      <c r="S1365" s="3"/>
      <c r="T1365" s="3"/>
      <c r="U1365" s="13">
        <v>43221</v>
      </c>
      <c r="V1365" s="3"/>
      <c r="W1365" s="3"/>
      <c r="X1365" s="3"/>
      <c r="Y1365" s="3"/>
      <c r="Z1365" s="3"/>
    </row>
    <row r="1366" spans="1:26" x14ac:dyDescent="0.25">
      <c r="A1366" s="3" t="s">
        <v>1911</v>
      </c>
      <c r="B1366" s="3" t="s">
        <v>32</v>
      </c>
      <c r="C1366" s="3">
        <v>4.0999999999999996</v>
      </c>
      <c r="D1366" s="15" t="s">
        <v>1947</v>
      </c>
      <c r="E1366" s="3"/>
      <c r="F1366" s="3" t="s">
        <v>1913</v>
      </c>
      <c r="G1366" s="3" t="s">
        <v>1935</v>
      </c>
      <c r="H1366" s="3" t="s">
        <v>1936</v>
      </c>
      <c r="I1366" s="3"/>
      <c r="J1366" s="3"/>
      <c r="K1366" s="3" t="s">
        <v>1937</v>
      </c>
      <c r="L1366" s="3" t="s">
        <v>1931</v>
      </c>
      <c r="M1366" s="3"/>
      <c r="N1366" s="3"/>
      <c r="O1366" s="3"/>
      <c r="P1366" s="3"/>
      <c r="Q1366" s="3"/>
      <c r="R1366" s="3"/>
      <c r="S1366" s="3"/>
      <c r="T1366" s="3"/>
      <c r="U1366" s="13">
        <v>43221</v>
      </c>
      <c r="V1366" s="3"/>
      <c r="W1366" s="3"/>
      <c r="X1366" s="3"/>
      <c r="Y1366" s="3"/>
      <c r="Z1366" s="3"/>
    </row>
    <row r="1367" spans="1:26" x14ac:dyDescent="0.25">
      <c r="A1367" s="3" t="s">
        <v>1911</v>
      </c>
      <c r="B1367" s="3" t="s">
        <v>32</v>
      </c>
      <c r="C1367" s="3">
        <v>4.0999999999999996</v>
      </c>
      <c r="D1367" s="15" t="s">
        <v>1948</v>
      </c>
      <c r="E1367" s="3"/>
      <c r="F1367" s="3" t="s">
        <v>1913</v>
      </c>
      <c r="G1367" s="3" t="s">
        <v>1935</v>
      </c>
      <c r="H1367" s="3" t="s">
        <v>1936</v>
      </c>
      <c r="I1367" s="3"/>
      <c r="J1367" s="3"/>
      <c r="K1367" s="3" t="s">
        <v>1937</v>
      </c>
      <c r="L1367" s="3" t="s">
        <v>1931</v>
      </c>
      <c r="M1367" s="3"/>
      <c r="N1367" s="3"/>
      <c r="O1367" s="3"/>
      <c r="P1367" s="3"/>
      <c r="Q1367" s="3"/>
      <c r="R1367" s="3"/>
      <c r="S1367" s="3"/>
      <c r="T1367" s="3"/>
      <c r="U1367" s="13">
        <v>43221</v>
      </c>
      <c r="V1367" s="3"/>
      <c r="W1367" s="3"/>
      <c r="X1367" s="3"/>
      <c r="Y1367" s="3"/>
      <c r="Z1367" s="3"/>
    </row>
    <row r="1368" spans="1:26" ht="45" x14ac:dyDescent="0.25">
      <c r="A1368" s="3" t="s">
        <v>1911</v>
      </c>
      <c r="B1368" s="3" t="s">
        <v>23</v>
      </c>
      <c r="C1368" s="3">
        <v>5</v>
      </c>
      <c r="D1368" s="15" t="s">
        <v>1949</v>
      </c>
      <c r="E1368" s="3"/>
      <c r="F1368" s="3" t="s">
        <v>1913</v>
      </c>
      <c r="G1368" s="3" t="s">
        <v>1914</v>
      </c>
      <c r="H1368" s="3"/>
      <c r="I1368" s="3"/>
      <c r="J1368" s="3"/>
      <c r="K1368" s="3" t="s">
        <v>1931</v>
      </c>
      <c r="L1368" s="3"/>
      <c r="M1368" s="3"/>
      <c r="N1368" s="3"/>
      <c r="O1368" s="3"/>
      <c r="P1368" s="3"/>
      <c r="Q1368" s="3"/>
      <c r="R1368" s="3"/>
      <c r="S1368" s="3"/>
      <c r="T1368" s="3"/>
      <c r="U1368" s="13">
        <v>43221</v>
      </c>
      <c r="V1368" s="3"/>
      <c r="W1368" s="3"/>
      <c r="X1368" s="3"/>
      <c r="Y1368" s="3"/>
      <c r="Z1368" s="3"/>
    </row>
    <row r="1369" spans="1:26" x14ac:dyDescent="0.25">
      <c r="A1369" s="3" t="s">
        <v>1911</v>
      </c>
      <c r="B1369" s="3" t="s">
        <v>32</v>
      </c>
      <c r="C1369" s="3">
        <v>5.0999999999999996</v>
      </c>
      <c r="D1369" s="15" t="s">
        <v>1950</v>
      </c>
      <c r="E1369" s="3"/>
      <c r="F1369" s="3" t="s">
        <v>1913</v>
      </c>
      <c r="G1369" s="3" t="s">
        <v>1914</v>
      </c>
      <c r="H1369" s="3"/>
      <c r="I1369" s="3"/>
      <c r="J1369" s="3"/>
      <c r="K1369" s="3" t="s">
        <v>1931</v>
      </c>
      <c r="L1369" s="3"/>
      <c r="M1369" s="3"/>
      <c r="N1369" s="3"/>
      <c r="O1369" s="3"/>
      <c r="P1369" s="3"/>
      <c r="Q1369" s="3"/>
      <c r="R1369" s="3"/>
      <c r="S1369" s="3"/>
      <c r="T1369" s="3"/>
      <c r="U1369" s="13">
        <v>43221</v>
      </c>
      <c r="V1369" s="3"/>
      <c r="W1369" s="3"/>
      <c r="X1369" s="3"/>
      <c r="Y1369" s="3"/>
      <c r="Z1369" s="3"/>
    </row>
    <row r="1370" spans="1:26" x14ac:dyDescent="0.25">
      <c r="A1370" s="3" t="s">
        <v>1911</v>
      </c>
      <c r="B1370" s="3" t="s">
        <v>32</v>
      </c>
      <c r="C1370" s="3">
        <v>5.2</v>
      </c>
      <c r="D1370" s="15" t="s">
        <v>1951</v>
      </c>
      <c r="E1370" s="3"/>
      <c r="F1370" s="3" t="s">
        <v>1913</v>
      </c>
      <c r="G1370" s="3" t="s">
        <v>1914</v>
      </c>
      <c r="H1370" s="3"/>
      <c r="I1370" s="3"/>
      <c r="J1370" s="3"/>
      <c r="K1370" s="3" t="s">
        <v>1931</v>
      </c>
      <c r="L1370" s="3"/>
      <c r="M1370" s="3"/>
      <c r="N1370" s="3"/>
      <c r="O1370" s="3"/>
      <c r="P1370" s="3"/>
      <c r="Q1370" s="3"/>
      <c r="R1370" s="3"/>
      <c r="S1370" s="3"/>
      <c r="T1370" s="3"/>
      <c r="U1370" s="13">
        <v>43221</v>
      </c>
      <c r="V1370" s="3"/>
      <c r="W1370" s="3"/>
      <c r="X1370" s="3"/>
      <c r="Y1370" s="3"/>
      <c r="Z1370" s="3"/>
    </row>
    <row r="1371" spans="1:26" x14ac:dyDescent="0.25">
      <c r="A1371" s="3" t="s">
        <v>1911</v>
      </c>
      <c r="B1371" s="3" t="s">
        <v>23</v>
      </c>
      <c r="C1371" s="3">
        <v>6</v>
      </c>
      <c r="D1371" s="15" t="s">
        <v>1952</v>
      </c>
      <c r="E1371" s="3" t="s">
        <v>457</v>
      </c>
      <c r="F1371" s="3" t="s">
        <v>1913</v>
      </c>
      <c r="G1371" s="3" t="s">
        <v>1935</v>
      </c>
      <c r="H1371" s="3"/>
      <c r="I1371" s="3"/>
      <c r="J1371" s="3"/>
      <c r="K1371" s="3" t="s">
        <v>1937</v>
      </c>
      <c r="L1371" s="3"/>
      <c r="M1371" s="3"/>
      <c r="N1371" s="3"/>
      <c r="O1371" s="3"/>
      <c r="P1371" s="3"/>
      <c r="Q1371" s="3"/>
      <c r="R1371" s="3"/>
      <c r="S1371" s="3"/>
      <c r="T1371" s="3"/>
      <c r="U1371" s="13">
        <v>43221</v>
      </c>
      <c r="V1371" s="3"/>
      <c r="W1371" s="3"/>
      <c r="X1371" s="3"/>
      <c r="Y1371" s="3"/>
      <c r="Z1371" s="3"/>
    </row>
    <row r="1372" spans="1:26" hidden="1" x14ac:dyDescent="0.25">
      <c r="A1372" s="3" t="s">
        <v>1911</v>
      </c>
      <c r="B1372" s="3" t="s">
        <v>149</v>
      </c>
      <c r="C1372" s="3">
        <v>6</v>
      </c>
      <c r="E1372" s="3"/>
      <c r="F1372" s="3" t="s">
        <v>1913</v>
      </c>
      <c r="G1372" s="3" t="s">
        <v>1935</v>
      </c>
      <c r="H1372" s="3"/>
      <c r="I1372" s="3"/>
      <c r="J1372" s="3"/>
      <c r="K1372" s="3" t="s">
        <v>1937</v>
      </c>
      <c r="L1372" s="3"/>
      <c r="M1372" s="3"/>
      <c r="N1372" s="3"/>
      <c r="O1372" s="3"/>
      <c r="P1372" s="3"/>
      <c r="Q1372" s="3"/>
      <c r="R1372" s="3"/>
      <c r="S1372" s="3"/>
      <c r="T1372" s="3"/>
      <c r="U1372" s="13">
        <v>43221</v>
      </c>
      <c r="V1372" s="3" t="s">
        <v>1953</v>
      </c>
      <c r="W1372" s="3"/>
      <c r="X1372" s="3"/>
      <c r="Y1372" s="3"/>
      <c r="Z1372" s="3"/>
    </row>
    <row r="1373" spans="1:26" x14ac:dyDescent="0.25">
      <c r="A1373" s="3" t="s">
        <v>1911</v>
      </c>
      <c r="B1373" s="3" t="s">
        <v>32</v>
      </c>
      <c r="C1373" s="3">
        <v>6.1</v>
      </c>
      <c r="D1373" s="15" t="s">
        <v>1952</v>
      </c>
      <c r="E1373" s="3" t="s">
        <v>457</v>
      </c>
      <c r="F1373" s="3" t="s">
        <v>1913</v>
      </c>
      <c r="G1373" s="3" t="s">
        <v>1935</v>
      </c>
      <c r="H1373" s="3"/>
      <c r="I1373" s="3"/>
      <c r="J1373" s="3"/>
      <c r="K1373" s="3" t="s">
        <v>1937</v>
      </c>
      <c r="L1373" s="3"/>
      <c r="M1373" s="3"/>
      <c r="N1373" s="3"/>
      <c r="O1373" s="3"/>
      <c r="P1373" s="3"/>
      <c r="Q1373" s="3"/>
      <c r="R1373" s="3"/>
      <c r="S1373" s="3"/>
      <c r="T1373" s="3"/>
      <c r="U1373" s="13">
        <v>43221</v>
      </c>
      <c r="V1373" s="3"/>
      <c r="W1373" s="3"/>
      <c r="X1373" s="3"/>
      <c r="Y1373" s="3"/>
      <c r="Z1373" s="3"/>
    </row>
    <row r="1374" spans="1:26" x14ac:dyDescent="0.25">
      <c r="A1374" s="3" t="s">
        <v>1911</v>
      </c>
      <c r="B1374" s="3" t="s">
        <v>23</v>
      </c>
      <c r="C1374" s="3">
        <v>7</v>
      </c>
      <c r="D1374" s="15" t="s">
        <v>1954</v>
      </c>
      <c r="E1374" s="3"/>
      <c r="F1374" s="3" t="s">
        <v>1913</v>
      </c>
      <c r="G1374" s="3"/>
      <c r="H1374" s="3"/>
      <c r="I1374" s="3"/>
      <c r="J1374" s="3"/>
      <c r="K1374" s="3" t="s">
        <v>1955</v>
      </c>
      <c r="L1374" s="3"/>
      <c r="M1374" s="3"/>
      <c r="N1374" s="3"/>
      <c r="O1374" s="3"/>
      <c r="P1374" s="3"/>
      <c r="Q1374" s="3"/>
      <c r="R1374" s="3"/>
      <c r="S1374" s="3"/>
      <c r="T1374" s="3"/>
      <c r="U1374" s="13">
        <v>43221</v>
      </c>
      <c r="V1374" s="3"/>
      <c r="W1374" s="3"/>
      <c r="X1374" s="3"/>
      <c r="Y1374" s="3"/>
      <c r="Z1374" s="3"/>
    </row>
    <row r="1375" spans="1:26" hidden="1" x14ac:dyDescent="0.25">
      <c r="A1375" s="3" t="s">
        <v>1911</v>
      </c>
      <c r="B1375" s="3" t="s">
        <v>149</v>
      </c>
      <c r="C1375" s="3">
        <v>7</v>
      </c>
      <c r="E1375" s="3"/>
      <c r="F1375" s="3" t="s">
        <v>1913</v>
      </c>
      <c r="G1375" s="3"/>
      <c r="H1375" s="3"/>
      <c r="I1375" s="3"/>
      <c r="J1375" s="3"/>
      <c r="K1375" s="3" t="s">
        <v>1955</v>
      </c>
      <c r="L1375" s="3"/>
      <c r="M1375" s="3"/>
      <c r="N1375" s="3"/>
      <c r="O1375" s="3"/>
      <c r="P1375" s="3"/>
      <c r="Q1375" s="3"/>
      <c r="R1375" s="3"/>
      <c r="S1375" s="3"/>
      <c r="T1375" s="3"/>
      <c r="U1375" s="13">
        <v>43221</v>
      </c>
      <c r="V1375" s="3" t="s">
        <v>1956</v>
      </c>
      <c r="W1375" s="3"/>
      <c r="X1375" s="3"/>
      <c r="Y1375" s="3"/>
      <c r="Z1375" s="3"/>
    </row>
    <row r="1376" spans="1:26" x14ac:dyDescent="0.25">
      <c r="A1376" s="3" t="s">
        <v>1911</v>
      </c>
      <c r="B1376" s="3" t="s">
        <v>32</v>
      </c>
      <c r="C1376" s="3">
        <v>7.1</v>
      </c>
      <c r="D1376" s="15" t="s">
        <v>1957</v>
      </c>
      <c r="E1376" s="3"/>
      <c r="F1376" s="3" t="s">
        <v>1913</v>
      </c>
      <c r="G1376" s="3"/>
      <c r="H1376" s="3"/>
      <c r="I1376" s="3"/>
      <c r="J1376" s="3"/>
      <c r="K1376" s="3" t="s">
        <v>1955</v>
      </c>
      <c r="L1376" s="3"/>
      <c r="M1376" s="3"/>
      <c r="N1376" s="3"/>
      <c r="O1376" s="3"/>
      <c r="P1376" s="3"/>
      <c r="Q1376" s="3"/>
      <c r="R1376" s="3"/>
      <c r="S1376" s="3"/>
      <c r="T1376" s="3"/>
      <c r="U1376" s="13">
        <v>43221</v>
      </c>
      <c r="V1376" s="3"/>
      <c r="W1376" s="3"/>
      <c r="X1376" s="3"/>
      <c r="Y1376" s="3"/>
      <c r="Z1376" s="3"/>
    </row>
    <row r="1377" spans="1:26" x14ac:dyDescent="0.25">
      <c r="A1377" s="3" t="s">
        <v>1911</v>
      </c>
      <c r="B1377" s="3" t="s">
        <v>32</v>
      </c>
      <c r="C1377" s="3">
        <v>7.2</v>
      </c>
      <c r="D1377" s="15" t="s">
        <v>1958</v>
      </c>
      <c r="E1377" s="3"/>
      <c r="F1377" s="3" t="s">
        <v>1913</v>
      </c>
      <c r="G1377" s="3"/>
      <c r="H1377" s="3"/>
      <c r="I1377" s="3"/>
      <c r="J1377" s="3"/>
      <c r="K1377" s="3" t="s">
        <v>1955</v>
      </c>
      <c r="L1377" s="3"/>
      <c r="M1377" s="3"/>
      <c r="N1377" s="3"/>
      <c r="O1377" s="3"/>
      <c r="P1377" s="3"/>
      <c r="Q1377" s="3"/>
      <c r="R1377" s="3"/>
      <c r="S1377" s="3"/>
      <c r="T1377" s="3"/>
      <c r="U1377" s="13">
        <v>43221</v>
      </c>
      <c r="V1377" s="3"/>
      <c r="W1377" s="3"/>
      <c r="X1377" s="3"/>
      <c r="Y1377" s="3"/>
      <c r="Z1377" s="3"/>
    </row>
    <row r="1378" spans="1:26" ht="45" x14ac:dyDescent="0.25">
      <c r="A1378" s="3" t="s">
        <v>1911</v>
      </c>
      <c r="B1378" s="3" t="s">
        <v>38</v>
      </c>
      <c r="C1378" s="3" t="s">
        <v>39</v>
      </c>
      <c r="D1378" s="15" t="s">
        <v>1959</v>
      </c>
      <c r="E1378" s="3"/>
      <c r="F1378" s="3" t="s">
        <v>1913</v>
      </c>
      <c r="G1378" s="3" t="s">
        <v>1914</v>
      </c>
      <c r="H1378" s="3"/>
      <c r="I1378" s="3"/>
      <c r="J1378" s="3"/>
      <c r="K1378" s="3" t="s">
        <v>1915</v>
      </c>
      <c r="L1378" s="3"/>
      <c r="M1378" s="3"/>
      <c r="N1378" s="3"/>
      <c r="O1378" s="3"/>
      <c r="P1378" s="3"/>
      <c r="Q1378" s="3"/>
      <c r="R1378" s="3"/>
      <c r="S1378" s="3"/>
      <c r="T1378" s="3"/>
      <c r="U1378" s="13">
        <v>43221</v>
      </c>
      <c r="V1378" s="3"/>
      <c r="W1378" s="3"/>
      <c r="X1378" s="3"/>
      <c r="Y1378" s="3"/>
      <c r="Z1378" s="3"/>
    </row>
    <row r="1379" spans="1:26" ht="60" x14ac:dyDescent="0.25">
      <c r="A1379" s="3" t="s">
        <v>1911</v>
      </c>
      <c r="B1379" s="3" t="s">
        <v>38</v>
      </c>
      <c r="C1379" s="3" t="s">
        <v>40</v>
      </c>
      <c r="D1379" s="15" t="s">
        <v>1960</v>
      </c>
      <c r="E1379" s="3"/>
      <c r="F1379" s="3" t="s">
        <v>1913</v>
      </c>
      <c r="G1379" s="3" t="s">
        <v>1914</v>
      </c>
      <c r="H1379" s="3"/>
      <c r="I1379" s="3"/>
      <c r="J1379" s="3"/>
      <c r="K1379" s="3" t="s">
        <v>1915</v>
      </c>
      <c r="L1379" s="3"/>
      <c r="M1379" s="3"/>
      <c r="N1379" s="3"/>
      <c r="O1379" s="3"/>
      <c r="P1379" s="3"/>
      <c r="Q1379" s="3"/>
      <c r="R1379" s="3"/>
      <c r="S1379" s="3"/>
      <c r="T1379" s="3"/>
      <c r="U1379" s="13">
        <v>43221</v>
      </c>
      <c r="V1379" s="3"/>
      <c r="W1379" s="3"/>
      <c r="X1379" s="3"/>
      <c r="Y1379" s="3"/>
      <c r="Z1379" s="3"/>
    </row>
    <row r="1380" spans="1:26" ht="60" x14ac:dyDescent="0.25">
      <c r="A1380" s="3" t="s">
        <v>1911</v>
      </c>
      <c r="B1380" s="3" t="s">
        <v>38</v>
      </c>
      <c r="C1380" s="3" t="s">
        <v>41</v>
      </c>
      <c r="D1380" s="15" t="s">
        <v>1961</v>
      </c>
      <c r="E1380" s="3"/>
      <c r="F1380" s="3" t="s">
        <v>1913</v>
      </c>
      <c r="G1380" s="3" t="s">
        <v>1914</v>
      </c>
      <c r="H1380" s="3"/>
      <c r="I1380" s="3"/>
      <c r="J1380" s="3"/>
      <c r="K1380" s="3" t="s">
        <v>1915</v>
      </c>
      <c r="L1380" s="3"/>
      <c r="M1380" s="3"/>
      <c r="N1380" s="3"/>
      <c r="O1380" s="3"/>
      <c r="P1380" s="3"/>
      <c r="Q1380" s="3"/>
      <c r="R1380" s="3"/>
      <c r="S1380" s="3"/>
      <c r="T1380" s="3"/>
      <c r="U1380" s="13">
        <v>43221</v>
      </c>
      <c r="V1380" s="3"/>
      <c r="W1380" s="3"/>
      <c r="X1380" s="3"/>
      <c r="Y1380" s="3"/>
      <c r="Z1380" s="3"/>
    </row>
    <row r="1381" spans="1:26" ht="60" x14ac:dyDescent="0.25">
      <c r="A1381" s="3" t="s">
        <v>1911</v>
      </c>
      <c r="B1381" s="3" t="s">
        <v>38</v>
      </c>
      <c r="C1381" s="3" t="s">
        <v>42</v>
      </c>
      <c r="D1381" s="15" t="s">
        <v>1962</v>
      </c>
      <c r="E1381" s="25"/>
      <c r="F1381" s="3" t="s">
        <v>1913</v>
      </c>
      <c r="G1381" s="3" t="s">
        <v>1914</v>
      </c>
      <c r="H1381" s="3"/>
      <c r="I1381" s="3"/>
      <c r="J1381" s="3"/>
      <c r="K1381" s="3" t="s">
        <v>1915</v>
      </c>
      <c r="L1381" s="3"/>
      <c r="M1381" s="3"/>
      <c r="N1381" s="3"/>
      <c r="O1381" s="3"/>
      <c r="P1381" s="3"/>
      <c r="Q1381" s="3"/>
      <c r="R1381" s="3"/>
      <c r="S1381" s="3"/>
      <c r="T1381" s="3"/>
      <c r="U1381" s="13">
        <v>43221</v>
      </c>
      <c r="V1381" s="3"/>
      <c r="W1381" s="3"/>
      <c r="X1381" s="3"/>
      <c r="Y1381" s="3"/>
      <c r="Z1381" s="3"/>
    </row>
    <row r="1382" spans="1:26" ht="60" x14ac:dyDescent="0.25">
      <c r="A1382" s="3" t="s">
        <v>1911</v>
      </c>
      <c r="B1382" s="3" t="s">
        <v>38</v>
      </c>
      <c r="C1382" s="3" t="s">
        <v>475</v>
      </c>
      <c r="D1382" s="15" t="s">
        <v>1963</v>
      </c>
      <c r="E1382" s="25"/>
      <c r="F1382" s="3" t="s">
        <v>1913</v>
      </c>
      <c r="G1382" s="3" t="s">
        <v>1914</v>
      </c>
      <c r="H1382" s="3"/>
      <c r="I1382" s="3"/>
      <c r="J1382" s="3"/>
      <c r="K1382" s="3" t="s">
        <v>1915</v>
      </c>
      <c r="L1382" s="3"/>
      <c r="M1382" s="3"/>
      <c r="N1382" s="3"/>
      <c r="O1382" s="3"/>
      <c r="P1382" s="3"/>
      <c r="Q1382" s="3"/>
      <c r="R1382" s="3"/>
      <c r="S1382" s="3"/>
      <c r="T1382" s="3"/>
      <c r="U1382" s="13">
        <v>43221</v>
      </c>
      <c r="V1382" s="3"/>
      <c r="W1382" s="3"/>
      <c r="X1382" s="3"/>
      <c r="Y1382" s="3"/>
      <c r="Z1382" s="3"/>
    </row>
    <row r="1383" spans="1:26" ht="30" x14ac:dyDescent="0.25">
      <c r="A1383" s="3" t="s">
        <v>1911</v>
      </c>
      <c r="B1383" s="3" t="s">
        <v>38</v>
      </c>
      <c r="C1383" s="3" t="s">
        <v>1230</v>
      </c>
      <c r="D1383" s="15" t="s">
        <v>1964</v>
      </c>
      <c r="E1383" s="25"/>
      <c r="F1383" s="3" t="s">
        <v>1913</v>
      </c>
      <c r="G1383" s="3" t="s">
        <v>1914</v>
      </c>
      <c r="H1383" s="3"/>
      <c r="I1383" s="3"/>
      <c r="J1383" s="3"/>
      <c r="K1383" s="3" t="s">
        <v>1915</v>
      </c>
      <c r="L1383" s="3"/>
      <c r="M1383" s="3"/>
      <c r="N1383" s="3"/>
      <c r="O1383" s="3"/>
      <c r="P1383" s="3"/>
      <c r="Q1383" s="3"/>
      <c r="R1383" s="3"/>
      <c r="S1383" s="3"/>
      <c r="T1383" s="3"/>
      <c r="U1383" s="13">
        <v>43221</v>
      </c>
      <c r="V1383" s="3"/>
      <c r="W1383" s="3"/>
      <c r="X1383" s="3"/>
      <c r="Y1383" s="3"/>
      <c r="Z1383" s="3"/>
    </row>
    <row r="1384" spans="1:26" ht="45" x14ac:dyDescent="0.25">
      <c r="A1384" s="3" t="s">
        <v>1911</v>
      </c>
      <c r="B1384" s="3" t="s">
        <v>38</v>
      </c>
      <c r="C1384" s="3" t="s">
        <v>1232</v>
      </c>
      <c r="D1384" s="15" t="s">
        <v>1965</v>
      </c>
      <c r="E1384" s="25"/>
      <c r="F1384" s="3" t="s">
        <v>1913</v>
      </c>
      <c r="G1384" s="3" t="s">
        <v>1914</v>
      </c>
      <c r="H1384" s="3"/>
      <c r="I1384" s="3"/>
      <c r="J1384" s="3"/>
      <c r="K1384" s="3" t="s">
        <v>1915</v>
      </c>
      <c r="L1384" s="3"/>
      <c r="M1384" s="3"/>
      <c r="N1384" s="3"/>
      <c r="O1384" s="3"/>
      <c r="P1384" s="3"/>
      <c r="Q1384" s="3"/>
      <c r="R1384" s="3"/>
      <c r="S1384" s="3"/>
      <c r="T1384" s="3"/>
      <c r="U1384" s="13">
        <v>43221</v>
      </c>
      <c r="V1384" s="3"/>
      <c r="W1384" s="3"/>
      <c r="X1384" s="3"/>
      <c r="Y1384" s="3"/>
      <c r="Z1384" s="3"/>
    </row>
    <row r="1385" spans="1:26" ht="30" x14ac:dyDescent="0.25">
      <c r="A1385" s="3" t="s">
        <v>1911</v>
      </c>
      <c r="B1385" s="3" t="s">
        <v>38</v>
      </c>
      <c r="C1385" s="3" t="s">
        <v>1966</v>
      </c>
      <c r="D1385" s="15" t="s">
        <v>1967</v>
      </c>
      <c r="E1385" s="25"/>
      <c r="F1385" s="3" t="s">
        <v>1913</v>
      </c>
      <c r="G1385" s="3" t="s">
        <v>1914</v>
      </c>
      <c r="H1385" s="3"/>
      <c r="I1385" s="3"/>
      <c r="J1385" s="3"/>
      <c r="K1385" s="3" t="s">
        <v>1915</v>
      </c>
      <c r="L1385" s="3"/>
      <c r="M1385" s="3"/>
      <c r="N1385" s="3"/>
      <c r="O1385" s="3"/>
      <c r="P1385" s="3"/>
      <c r="Q1385" s="3"/>
      <c r="R1385" s="3"/>
      <c r="S1385" s="3"/>
      <c r="T1385" s="3"/>
      <c r="U1385" s="13">
        <v>43221</v>
      </c>
      <c r="V1385" s="3"/>
      <c r="W1385" s="3"/>
      <c r="X1385" s="3"/>
      <c r="Y1385" s="3"/>
      <c r="Z1385" s="3"/>
    </row>
    <row r="1386" spans="1:26" ht="45" x14ac:dyDescent="0.25">
      <c r="A1386" s="3" t="s">
        <v>1911</v>
      </c>
      <c r="B1386" s="3" t="s">
        <v>38</v>
      </c>
      <c r="C1386" s="3" t="s">
        <v>1968</v>
      </c>
      <c r="D1386" s="15" t="s">
        <v>1969</v>
      </c>
      <c r="E1386" s="25"/>
      <c r="F1386" s="3" t="s">
        <v>1913</v>
      </c>
      <c r="G1386" s="3" t="s">
        <v>1914</v>
      </c>
      <c r="H1386" s="3"/>
      <c r="I1386" s="3"/>
      <c r="J1386" s="3"/>
      <c r="K1386" s="3" t="s">
        <v>1915</v>
      </c>
      <c r="L1386" s="3"/>
      <c r="M1386" s="3"/>
      <c r="N1386" s="3"/>
      <c r="O1386" s="3"/>
      <c r="P1386" s="3"/>
      <c r="Q1386" s="3"/>
      <c r="R1386" s="3"/>
      <c r="S1386" s="3"/>
      <c r="T1386" s="3"/>
      <c r="U1386" s="13">
        <v>43221</v>
      </c>
      <c r="V1386" s="3"/>
      <c r="W1386" s="3"/>
      <c r="X1386" s="3"/>
      <c r="Y1386" s="3"/>
      <c r="Z1386" s="3"/>
    </row>
    <row r="1387" spans="1:26" ht="30" x14ac:dyDescent="0.25">
      <c r="A1387" s="3" t="s">
        <v>1911</v>
      </c>
      <c r="B1387" s="3" t="s">
        <v>38</v>
      </c>
      <c r="C1387" s="3" t="s">
        <v>1970</v>
      </c>
      <c r="D1387" s="15" t="s">
        <v>1971</v>
      </c>
      <c r="E1387" s="3"/>
      <c r="F1387" s="3" t="s">
        <v>1913</v>
      </c>
      <c r="G1387" s="3" t="s">
        <v>1914</v>
      </c>
      <c r="H1387" s="3"/>
      <c r="I1387" s="3"/>
      <c r="J1387" s="3"/>
      <c r="K1387" s="3" t="s">
        <v>1915</v>
      </c>
      <c r="L1387" s="3"/>
      <c r="M1387" s="3"/>
      <c r="N1387" s="3"/>
      <c r="O1387" s="3"/>
      <c r="P1387" s="3"/>
      <c r="Q1387" s="3"/>
      <c r="R1387" s="3"/>
      <c r="S1387" s="3"/>
      <c r="T1387" s="3"/>
      <c r="U1387" s="13">
        <v>43221</v>
      </c>
      <c r="V1387" s="3"/>
      <c r="W1387" s="3"/>
      <c r="X1387" s="3"/>
      <c r="Y1387" s="3"/>
      <c r="Z1387" s="3"/>
    </row>
    <row r="1388" spans="1:26" ht="30" x14ac:dyDescent="0.25">
      <c r="A1388" s="3" t="s">
        <v>1911</v>
      </c>
      <c r="B1388" s="3" t="s">
        <v>38</v>
      </c>
      <c r="C1388" s="3" t="s">
        <v>1972</v>
      </c>
      <c r="D1388" s="15" t="s">
        <v>1973</v>
      </c>
      <c r="E1388" s="3"/>
      <c r="F1388" s="3" t="s">
        <v>1913</v>
      </c>
      <c r="G1388" s="3" t="s">
        <v>1914</v>
      </c>
      <c r="H1388" s="3"/>
      <c r="I1388" s="3"/>
      <c r="J1388" s="3"/>
      <c r="K1388" s="3" t="s">
        <v>1915</v>
      </c>
      <c r="L1388" s="3"/>
      <c r="M1388" s="3"/>
      <c r="N1388" s="3"/>
      <c r="O1388" s="3"/>
      <c r="P1388" s="3"/>
      <c r="Q1388" s="3"/>
      <c r="R1388" s="3"/>
      <c r="S1388" s="3"/>
      <c r="T1388" s="3"/>
      <c r="U1388" s="13">
        <v>43221</v>
      </c>
      <c r="V1388" s="3"/>
      <c r="W1388" s="3"/>
      <c r="X1388" s="3"/>
      <c r="Y1388" s="3"/>
      <c r="Z1388" s="3"/>
    </row>
    <row r="1389" spans="1:26" ht="45" x14ac:dyDescent="0.25">
      <c r="A1389" s="3" t="s">
        <v>1911</v>
      </c>
      <c r="B1389" s="3" t="s">
        <v>38</v>
      </c>
      <c r="C1389" s="3" t="s">
        <v>63</v>
      </c>
      <c r="D1389" s="15" t="s">
        <v>1974</v>
      </c>
      <c r="E1389" s="25"/>
      <c r="F1389" s="3" t="s">
        <v>1913</v>
      </c>
      <c r="G1389" s="3" t="s">
        <v>1922</v>
      </c>
      <c r="H1389" s="3"/>
      <c r="I1389" s="3"/>
      <c r="J1389" s="3"/>
      <c r="K1389" s="3" t="s">
        <v>1915</v>
      </c>
      <c r="L1389" s="3"/>
      <c r="M1389" s="3"/>
      <c r="N1389" s="3"/>
      <c r="O1389" s="3"/>
      <c r="P1389" s="3"/>
      <c r="Q1389" s="3"/>
      <c r="R1389" s="3"/>
      <c r="S1389" s="3"/>
      <c r="T1389" s="3"/>
      <c r="U1389" s="13">
        <v>43221</v>
      </c>
      <c r="V1389" s="3"/>
      <c r="W1389" s="3"/>
      <c r="X1389" s="3"/>
      <c r="Y1389" s="3"/>
      <c r="Z1389" s="3"/>
    </row>
    <row r="1390" spans="1:26" ht="30" x14ac:dyDescent="0.25">
      <c r="A1390" s="3" t="s">
        <v>1911</v>
      </c>
      <c r="B1390" s="3" t="s">
        <v>38</v>
      </c>
      <c r="C1390" s="3" t="s">
        <v>64</v>
      </c>
      <c r="D1390" s="15" t="s">
        <v>1975</v>
      </c>
      <c r="E1390" s="25"/>
      <c r="F1390" s="3" t="s">
        <v>1913</v>
      </c>
      <c r="G1390" s="3" t="s">
        <v>1922</v>
      </c>
      <c r="H1390" s="3"/>
      <c r="I1390" s="3"/>
      <c r="J1390" s="3"/>
      <c r="K1390" s="3" t="s">
        <v>1915</v>
      </c>
      <c r="L1390" s="3"/>
      <c r="M1390" s="3"/>
      <c r="N1390" s="3"/>
      <c r="O1390" s="3"/>
      <c r="P1390" s="3"/>
      <c r="Q1390" s="3"/>
      <c r="R1390" s="3"/>
      <c r="S1390" s="3"/>
      <c r="T1390" s="3"/>
      <c r="U1390" s="13">
        <v>43221</v>
      </c>
      <c r="V1390" s="3"/>
      <c r="W1390" s="3"/>
      <c r="X1390" s="3"/>
      <c r="Y1390" s="3"/>
      <c r="Z1390" s="3"/>
    </row>
    <row r="1391" spans="1:26" x14ac:dyDescent="0.25">
      <c r="A1391" s="3" t="s">
        <v>1911</v>
      </c>
      <c r="B1391" s="3" t="s">
        <v>38</v>
      </c>
      <c r="C1391" s="3" t="s">
        <v>65</v>
      </c>
      <c r="D1391" s="15" t="s">
        <v>1976</v>
      </c>
      <c r="E1391" s="25"/>
      <c r="F1391" s="3" t="s">
        <v>1913</v>
      </c>
      <c r="G1391" s="3" t="s">
        <v>1922</v>
      </c>
      <c r="H1391" s="3"/>
      <c r="I1391" s="3"/>
      <c r="J1391" s="3"/>
      <c r="K1391" s="3" t="s">
        <v>1915</v>
      </c>
      <c r="L1391" s="3"/>
      <c r="M1391" s="3"/>
      <c r="N1391" s="3"/>
      <c r="O1391" s="3"/>
      <c r="P1391" s="3"/>
      <c r="Q1391" s="3"/>
      <c r="R1391" s="3"/>
      <c r="S1391" s="3"/>
      <c r="T1391" s="3"/>
      <c r="U1391" s="13">
        <v>43221</v>
      </c>
      <c r="V1391" s="3"/>
      <c r="W1391" s="3"/>
      <c r="X1391" s="3"/>
      <c r="Y1391" s="3"/>
      <c r="Z1391" s="3"/>
    </row>
    <row r="1392" spans="1:26" ht="30" x14ac:dyDescent="0.25">
      <c r="A1392" s="3" t="s">
        <v>1911</v>
      </c>
      <c r="B1392" s="3" t="s">
        <v>38</v>
      </c>
      <c r="C1392" s="3" t="s">
        <v>71</v>
      </c>
      <c r="D1392" s="15" t="s">
        <v>1977</v>
      </c>
      <c r="E1392" s="25"/>
      <c r="F1392" s="3" t="s">
        <v>1913</v>
      </c>
      <c r="G1392" s="3" t="s">
        <v>1922</v>
      </c>
      <c r="H1392" s="3"/>
      <c r="I1392" s="3"/>
      <c r="J1392" s="3"/>
      <c r="K1392" s="3" t="s">
        <v>1915</v>
      </c>
      <c r="L1392" s="3"/>
      <c r="M1392" s="3"/>
      <c r="N1392" s="3"/>
      <c r="O1392" s="3"/>
      <c r="P1392" s="3"/>
      <c r="Q1392" s="3"/>
      <c r="R1392" s="3"/>
      <c r="S1392" s="3"/>
      <c r="T1392" s="3"/>
      <c r="U1392" s="13">
        <v>43221</v>
      </c>
      <c r="V1392" s="3"/>
      <c r="W1392" s="3"/>
      <c r="X1392" s="3"/>
      <c r="Y1392" s="3"/>
      <c r="Z1392" s="3"/>
    </row>
    <row r="1393" spans="1:26" ht="30" x14ac:dyDescent="0.25">
      <c r="A1393" s="3" t="s">
        <v>1911</v>
      </c>
      <c r="B1393" s="3" t="s">
        <v>38</v>
      </c>
      <c r="C1393" s="3" t="s">
        <v>72</v>
      </c>
      <c r="D1393" s="15" t="s">
        <v>1978</v>
      </c>
      <c r="E1393" s="25"/>
      <c r="F1393" s="3" t="s">
        <v>1913</v>
      </c>
      <c r="G1393" s="3" t="s">
        <v>1922</v>
      </c>
      <c r="H1393" s="3"/>
      <c r="I1393" s="3"/>
      <c r="J1393" s="3"/>
      <c r="K1393" s="3" t="s">
        <v>1915</v>
      </c>
      <c r="L1393" s="3"/>
      <c r="M1393" s="3"/>
      <c r="N1393" s="3"/>
      <c r="O1393" s="3"/>
      <c r="P1393" s="3"/>
      <c r="Q1393" s="3"/>
      <c r="R1393" s="3"/>
      <c r="S1393" s="3"/>
      <c r="T1393" s="3"/>
      <c r="U1393" s="13">
        <v>43221</v>
      </c>
      <c r="V1393" s="3"/>
      <c r="W1393" s="3"/>
      <c r="X1393" s="3"/>
      <c r="Y1393" s="3"/>
      <c r="Z1393" s="3"/>
    </row>
    <row r="1394" spans="1:26" x14ac:dyDescent="0.25">
      <c r="A1394" s="3" t="s">
        <v>1911</v>
      </c>
      <c r="B1394" s="3" t="s">
        <v>38</v>
      </c>
      <c r="C1394" s="3" t="s">
        <v>73</v>
      </c>
      <c r="D1394" s="15" t="s">
        <v>1979</v>
      </c>
      <c r="E1394" s="25"/>
      <c r="F1394" s="3" t="s">
        <v>1913</v>
      </c>
      <c r="G1394" s="3" t="s">
        <v>1922</v>
      </c>
      <c r="H1394" s="3"/>
      <c r="I1394" s="3"/>
      <c r="J1394" s="3"/>
      <c r="K1394" s="3" t="s">
        <v>1915</v>
      </c>
      <c r="L1394" s="3"/>
      <c r="M1394" s="3"/>
      <c r="N1394" s="3"/>
      <c r="O1394" s="3"/>
      <c r="P1394" s="3"/>
      <c r="Q1394" s="3"/>
      <c r="R1394" s="3"/>
      <c r="S1394" s="3"/>
      <c r="T1394" s="3"/>
      <c r="U1394" s="13">
        <v>43221</v>
      </c>
      <c r="V1394" s="3"/>
      <c r="W1394" s="3"/>
      <c r="X1394" s="3"/>
      <c r="Y1394" s="3"/>
      <c r="Z1394" s="3"/>
    </row>
    <row r="1395" spans="1:26" x14ac:dyDescent="0.25">
      <c r="A1395" s="3" t="s">
        <v>1911</v>
      </c>
      <c r="B1395" s="3" t="s">
        <v>38</v>
      </c>
      <c r="C1395" s="3" t="s">
        <v>74</v>
      </c>
      <c r="D1395" s="15" t="s">
        <v>1980</v>
      </c>
      <c r="E1395" s="25"/>
      <c r="F1395" s="3" t="s">
        <v>1913</v>
      </c>
      <c r="G1395" s="3" t="s">
        <v>1922</v>
      </c>
      <c r="H1395" s="3"/>
      <c r="I1395" s="3"/>
      <c r="J1395" s="3"/>
      <c r="K1395" s="3" t="s">
        <v>1915</v>
      </c>
      <c r="L1395" s="3"/>
      <c r="M1395" s="3"/>
      <c r="N1395" s="3"/>
      <c r="O1395" s="3"/>
      <c r="P1395" s="3"/>
      <c r="Q1395" s="3"/>
      <c r="R1395" s="3"/>
      <c r="S1395" s="3"/>
      <c r="T1395" s="3"/>
      <c r="U1395" s="13">
        <v>43221</v>
      </c>
      <c r="V1395" s="3"/>
      <c r="W1395" s="3"/>
      <c r="X1395" s="3"/>
      <c r="Y1395" s="3"/>
      <c r="Z1395" s="3"/>
    </row>
    <row r="1396" spans="1:26" ht="30" x14ac:dyDescent="0.25">
      <c r="A1396" s="3" t="s">
        <v>1911</v>
      </c>
      <c r="B1396" s="3" t="s">
        <v>38</v>
      </c>
      <c r="C1396" s="3" t="s">
        <v>220</v>
      </c>
      <c r="D1396" s="15" t="s">
        <v>1981</v>
      </c>
      <c r="E1396" s="25"/>
      <c r="F1396" s="3" t="s">
        <v>1913</v>
      </c>
      <c r="G1396" s="3" t="s">
        <v>1922</v>
      </c>
      <c r="H1396" s="3"/>
      <c r="I1396" s="3"/>
      <c r="J1396" s="3"/>
      <c r="K1396" s="3" t="s">
        <v>1915</v>
      </c>
      <c r="L1396" s="3"/>
      <c r="M1396" s="3"/>
      <c r="N1396" s="3"/>
      <c r="O1396" s="3"/>
      <c r="P1396" s="3"/>
      <c r="Q1396" s="3"/>
      <c r="R1396" s="3"/>
      <c r="S1396" s="3"/>
      <c r="T1396" s="3"/>
      <c r="U1396" s="13">
        <v>43221</v>
      </c>
      <c r="V1396" s="3"/>
      <c r="W1396" s="3"/>
      <c r="X1396" s="3"/>
      <c r="Y1396" s="3"/>
      <c r="Z1396" s="3"/>
    </row>
    <row r="1397" spans="1:26" ht="45" x14ac:dyDescent="0.25">
      <c r="A1397" s="3" t="s">
        <v>1911</v>
      </c>
      <c r="B1397" s="3" t="s">
        <v>38</v>
      </c>
      <c r="C1397" s="3" t="s">
        <v>106</v>
      </c>
      <c r="D1397" s="15" t="s">
        <v>1982</v>
      </c>
      <c r="E1397" s="3"/>
      <c r="F1397" s="3" t="s">
        <v>1913</v>
      </c>
      <c r="G1397" s="3" t="s">
        <v>1930</v>
      </c>
      <c r="H1397" s="3"/>
      <c r="I1397" s="3"/>
      <c r="J1397" s="3"/>
      <c r="K1397" s="3" t="s">
        <v>1931</v>
      </c>
      <c r="L1397" s="3"/>
      <c r="M1397" s="3"/>
      <c r="N1397" s="3"/>
      <c r="O1397" s="3"/>
      <c r="P1397" s="3"/>
      <c r="Q1397" s="3"/>
      <c r="R1397" s="3"/>
      <c r="S1397" s="3"/>
      <c r="T1397" s="3"/>
      <c r="U1397" s="13">
        <v>43221</v>
      </c>
      <c r="V1397" s="3"/>
      <c r="W1397" s="3"/>
      <c r="X1397" s="3"/>
      <c r="Y1397" s="3"/>
      <c r="Z1397" s="3"/>
    </row>
    <row r="1398" spans="1:26" ht="45" x14ac:dyDescent="0.25">
      <c r="A1398" s="3" t="s">
        <v>1911</v>
      </c>
      <c r="B1398" s="3" t="s">
        <v>38</v>
      </c>
      <c r="C1398" s="3" t="s">
        <v>107</v>
      </c>
      <c r="D1398" s="15" t="s">
        <v>1983</v>
      </c>
      <c r="E1398" s="3"/>
      <c r="F1398" s="3" t="s">
        <v>1913</v>
      </c>
      <c r="G1398" s="3" t="s">
        <v>1930</v>
      </c>
      <c r="H1398" s="3"/>
      <c r="I1398" s="3"/>
      <c r="J1398" s="3"/>
      <c r="K1398" s="3" t="s">
        <v>1931</v>
      </c>
      <c r="L1398" s="3"/>
      <c r="M1398" s="3"/>
      <c r="N1398" s="3"/>
      <c r="O1398" s="3"/>
      <c r="P1398" s="3"/>
      <c r="Q1398" s="3"/>
      <c r="R1398" s="3"/>
      <c r="S1398" s="3"/>
      <c r="T1398" s="3"/>
      <c r="U1398" s="13">
        <v>43221</v>
      </c>
      <c r="V1398" s="3"/>
      <c r="W1398" s="3"/>
      <c r="X1398" s="3"/>
      <c r="Y1398" s="3"/>
      <c r="Z1398" s="3"/>
    </row>
    <row r="1399" spans="1:26" x14ac:dyDescent="0.25">
      <c r="A1399" s="3" t="s">
        <v>1911</v>
      </c>
      <c r="B1399" s="3" t="s">
        <v>38</v>
      </c>
      <c r="C1399" s="3" t="s">
        <v>108</v>
      </c>
      <c r="D1399" s="15" t="s">
        <v>1984</v>
      </c>
      <c r="E1399" s="3"/>
      <c r="F1399" s="3" t="s">
        <v>1913</v>
      </c>
      <c r="G1399" s="3" t="s">
        <v>1930</v>
      </c>
      <c r="H1399" s="3"/>
      <c r="I1399" s="3"/>
      <c r="J1399" s="3"/>
      <c r="K1399" s="3" t="s">
        <v>1931</v>
      </c>
      <c r="L1399" s="3"/>
      <c r="M1399" s="3"/>
      <c r="N1399" s="3"/>
      <c r="O1399" s="3"/>
      <c r="P1399" s="3"/>
      <c r="Q1399" s="3"/>
      <c r="R1399" s="3"/>
      <c r="S1399" s="3"/>
      <c r="T1399" s="3"/>
      <c r="U1399" s="13">
        <v>43221</v>
      </c>
      <c r="V1399" s="3"/>
      <c r="W1399" s="3"/>
      <c r="X1399" s="3"/>
      <c r="Y1399" s="3"/>
      <c r="Z1399" s="3"/>
    </row>
    <row r="1400" spans="1:26" ht="30" x14ac:dyDescent="0.25">
      <c r="A1400" s="3" t="s">
        <v>1911</v>
      </c>
      <c r="B1400" s="3" t="s">
        <v>38</v>
      </c>
      <c r="C1400" s="3" t="s">
        <v>344</v>
      </c>
      <c r="D1400" s="15" t="s">
        <v>1985</v>
      </c>
      <c r="E1400" s="3"/>
      <c r="F1400" s="3" t="s">
        <v>1913</v>
      </c>
      <c r="G1400" s="3" t="s">
        <v>1930</v>
      </c>
      <c r="H1400" s="3"/>
      <c r="I1400" s="3"/>
      <c r="J1400" s="3"/>
      <c r="K1400" s="3" t="s">
        <v>1931</v>
      </c>
      <c r="L1400" s="3"/>
      <c r="M1400" s="3"/>
      <c r="N1400" s="3"/>
      <c r="O1400" s="3"/>
      <c r="P1400" s="3"/>
      <c r="Q1400" s="3"/>
      <c r="R1400" s="3"/>
      <c r="S1400" s="3"/>
      <c r="T1400" s="3"/>
      <c r="U1400" s="13">
        <v>43221</v>
      </c>
      <c r="V1400" s="3"/>
      <c r="W1400" s="3"/>
      <c r="X1400" s="3"/>
      <c r="Y1400" s="3"/>
      <c r="Z1400" s="3"/>
    </row>
    <row r="1401" spans="1:26" ht="30" x14ac:dyDescent="0.25">
      <c r="A1401" s="3" t="s">
        <v>1911</v>
      </c>
      <c r="B1401" s="3" t="s">
        <v>38</v>
      </c>
      <c r="C1401" s="3" t="s">
        <v>345</v>
      </c>
      <c r="D1401" s="15" t="s">
        <v>1986</v>
      </c>
      <c r="E1401" s="3"/>
      <c r="F1401" s="3" t="s">
        <v>1913</v>
      </c>
      <c r="G1401" s="3" t="s">
        <v>1930</v>
      </c>
      <c r="H1401" s="3"/>
      <c r="I1401" s="3"/>
      <c r="J1401" s="3"/>
      <c r="K1401" s="3" t="s">
        <v>1931</v>
      </c>
      <c r="L1401" s="3"/>
      <c r="M1401" s="3"/>
      <c r="N1401" s="3"/>
      <c r="O1401" s="3"/>
      <c r="P1401" s="3"/>
      <c r="Q1401" s="3"/>
      <c r="R1401" s="3"/>
      <c r="S1401" s="3"/>
      <c r="T1401" s="3"/>
      <c r="U1401" s="13">
        <v>43221</v>
      </c>
      <c r="V1401" s="3"/>
      <c r="W1401" s="3"/>
      <c r="X1401" s="3"/>
      <c r="Y1401" s="3"/>
      <c r="Z1401" s="3"/>
    </row>
    <row r="1402" spans="1:26" ht="30" x14ac:dyDescent="0.25">
      <c r="A1402" s="3" t="s">
        <v>1911</v>
      </c>
      <c r="B1402" s="3" t="s">
        <v>38</v>
      </c>
      <c r="C1402" s="3" t="s">
        <v>346</v>
      </c>
      <c r="D1402" s="15" t="s">
        <v>1987</v>
      </c>
      <c r="E1402" s="3"/>
      <c r="F1402" s="3" t="s">
        <v>1913</v>
      </c>
      <c r="G1402" s="3" t="s">
        <v>1930</v>
      </c>
      <c r="H1402" s="3"/>
      <c r="I1402" s="3"/>
      <c r="J1402" s="3"/>
      <c r="K1402" s="3" t="s">
        <v>1931</v>
      </c>
      <c r="L1402" s="3"/>
      <c r="M1402" s="3"/>
      <c r="N1402" s="3"/>
      <c r="O1402" s="3"/>
      <c r="P1402" s="3"/>
      <c r="Q1402" s="3"/>
      <c r="R1402" s="3"/>
      <c r="S1402" s="3"/>
      <c r="T1402" s="3"/>
      <c r="U1402" s="13">
        <v>43221</v>
      </c>
      <c r="V1402" s="3"/>
      <c r="W1402" s="3"/>
      <c r="X1402" s="3"/>
      <c r="Y1402" s="3"/>
      <c r="Z1402" s="3"/>
    </row>
    <row r="1403" spans="1:26" ht="45" x14ac:dyDescent="0.25">
      <c r="A1403" s="3" t="s">
        <v>1911</v>
      </c>
      <c r="B1403" s="3" t="s">
        <v>38</v>
      </c>
      <c r="C1403" s="3" t="s">
        <v>397</v>
      </c>
      <c r="D1403" s="15" t="s">
        <v>1988</v>
      </c>
      <c r="E1403" s="3"/>
      <c r="F1403" s="3" t="s">
        <v>1913</v>
      </c>
      <c r="G1403" s="3" t="s">
        <v>1930</v>
      </c>
      <c r="H1403" s="3"/>
      <c r="I1403" s="3"/>
      <c r="J1403" s="3"/>
      <c r="K1403" s="3" t="s">
        <v>1931</v>
      </c>
      <c r="L1403" s="3"/>
      <c r="M1403" s="3"/>
      <c r="N1403" s="3"/>
      <c r="O1403" s="3"/>
      <c r="P1403" s="3"/>
      <c r="Q1403" s="3"/>
      <c r="R1403" s="3"/>
      <c r="S1403" s="3"/>
      <c r="T1403" s="3"/>
      <c r="U1403" s="13">
        <v>43221</v>
      </c>
      <c r="V1403" s="3"/>
      <c r="W1403" s="3"/>
      <c r="X1403" s="3"/>
      <c r="Y1403" s="3"/>
      <c r="Z1403" s="3"/>
    </row>
    <row r="1404" spans="1:26" ht="45" x14ac:dyDescent="0.25">
      <c r="A1404" s="3" t="s">
        <v>1911</v>
      </c>
      <c r="B1404" s="3" t="s">
        <v>38</v>
      </c>
      <c r="C1404" s="3" t="s">
        <v>134</v>
      </c>
      <c r="D1404" s="15" t="s">
        <v>1989</v>
      </c>
      <c r="E1404" s="3"/>
      <c r="F1404" s="3" t="s">
        <v>1913</v>
      </c>
      <c r="G1404" s="3" t="s">
        <v>1935</v>
      </c>
      <c r="H1404" s="3" t="s">
        <v>1936</v>
      </c>
      <c r="I1404" s="3"/>
      <c r="J1404" s="3"/>
      <c r="K1404" s="3" t="s">
        <v>1937</v>
      </c>
      <c r="L1404" s="3" t="s">
        <v>1931</v>
      </c>
      <c r="M1404" s="3"/>
      <c r="N1404" s="3"/>
      <c r="O1404" s="3"/>
      <c r="P1404" s="3"/>
      <c r="Q1404" s="3"/>
      <c r="R1404" s="3"/>
      <c r="S1404" s="3"/>
      <c r="T1404" s="3"/>
      <c r="U1404" s="13">
        <v>43221</v>
      </c>
      <c r="V1404" s="3"/>
      <c r="W1404" s="3"/>
      <c r="X1404" s="3"/>
      <c r="Y1404" s="3"/>
      <c r="Z1404" s="3"/>
    </row>
    <row r="1405" spans="1:26" ht="45" x14ac:dyDescent="0.25">
      <c r="A1405" s="3" t="s">
        <v>1911</v>
      </c>
      <c r="B1405" s="3" t="s">
        <v>38</v>
      </c>
      <c r="C1405" s="3" t="s">
        <v>135</v>
      </c>
      <c r="D1405" s="15" t="s">
        <v>1990</v>
      </c>
      <c r="E1405" s="3"/>
      <c r="F1405" s="3" t="s">
        <v>1913</v>
      </c>
      <c r="G1405" s="3" t="s">
        <v>1935</v>
      </c>
      <c r="H1405" s="3" t="s">
        <v>1936</v>
      </c>
      <c r="I1405" s="3"/>
      <c r="J1405" s="3"/>
      <c r="K1405" s="3" t="s">
        <v>1937</v>
      </c>
      <c r="L1405" s="3" t="s">
        <v>1931</v>
      </c>
      <c r="M1405" s="3"/>
      <c r="N1405" s="3"/>
      <c r="O1405" s="3"/>
      <c r="P1405" s="3"/>
      <c r="Q1405" s="3"/>
      <c r="R1405" s="3"/>
      <c r="S1405" s="3"/>
      <c r="T1405" s="3"/>
      <c r="U1405" s="13">
        <v>43221</v>
      </c>
      <c r="V1405" s="3"/>
      <c r="W1405" s="3"/>
      <c r="X1405" s="3"/>
      <c r="Y1405" s="3"/>
      <c r="Z1405" s="3"/>
    </row>
    <row r="1406" spans="1:26" ht="45" x14ac:dyDescent="0.25">
      <c r="A1406" s="3" t="s">
        <v>1911</v>
      </c>
      <c r="B1406" s="3" t="s">
        <v>38</v>
      </c>
      <c r="C1406" s="3" t="s">
        <v>142</v>
      </c>
      <c r="D1406" s="15" t="s">
        <v>1991</v>
      </c>
      <c r="E1406" s="3"/>
      <c r="F1406" s="3" t="s">
        <v>1913</v>
      </c>
      <c r="G1406" s="3" t="s">
        <v>1935</v>
      </c>
      <c r="H1406" s="3" t="s">
        <v>1936</v>
      </c>
      <c r="I1406" s="3"/>
      <c r="J1406" s="3"/>
      <c r="K1406" s="3" t="s">
        <v>1937</v>
      </c>
      <c r="L1406" s="3" t="s">
        <v>1931</v>
      </c>
      <c r="M1406" s="3"/>
      <c r="N1406" s="3"/>
      <c r="O1406" s="3"/>
      <c r="P1406" s="3"/>
      <c r="Q1406" s="3"/>
      <c r="R1406" s="3"/>
      <c r="S1406" s="3"/>
      <c r="T1406" s="3"/>
      <c r="U1406" s="13">
        <v>43221</v>
      </c>
      <c r="V1406" s="3"/>
      <c r="W1406" s="3"/>
      <c r="X1406" s="3"/>
      <c r="Y1406" s="3"/>
      <c r="Z1406" s="3"/>
    </row>
    <row r="1407" spans="1:26" ht="30" x14ac:dyDescent="0.25">
      <c r="A1407" s="3" t="s">
        <v>1911</v>
      </c>
      <c r="B1407" s="3" t="s">
        <v>38</v>
      </c>
      <c r="C1407" s="3" t="s">
        <v>143</v>
      </c>
      <c r="D1407" s="15" t="s">
        <v>1992</v>
      </c>
      <c r="E1407" s="3"/>
      <c r="F1407" s="3" t="s">
        <v>1913</v>
      </c>
      <c r="G1407" s="3" t="s">
        <v>1935</v>
      </c>
      <c r="H1407" s="3" t="s">
        <v>1936</v>
      </c>
      <c r="I1407" s="3"/>
      <c r="J1407" s="3"/>
      <c r="K1407" s="3" t="s">
        <v>1937</v>
      </c>
      <c r="L1407" s="3" t="s">
        <v>1931</v>
      </c>
      <c r="M1407" s="3"/>
      <c r="N1407" s="3"/>
      <c r="O1407" s="3"/>
      <c r="P1407" s="3"/>
      <c r="Q1407" s="3"/>
      <c r="R1407" s="3"/>
      <c r="S1407" s="3"/>
      <c r="T1407" s="3"/>
      <c r="U1407" s="13">
        <v>43221</v>
      </c>
      <c r="V1407" s="3"/>
      <c r="W1407" s="3"/>
      <c r="X1407" s="3"/>
      <c r="Y1407" s="3"/>
      <c r="Z1407" s="3"/>
    </row>
    <row r="1408" spans="1:26" ht="75" x14ac:dyDescent="0.25">
      <c r="A1408" s="3" t="s">
        <v>1911</v>
      </c>
      <c r="B1408" s="3" t="s">
        <v>38</v>
      </c>
      <c r="C1408" s="3" t="s">
        <v>377</v>
      </c>
      <c r="D1408" s="15" t="s">
        <v>1993</v>
      </c>
      <c r="E1408" s="3"/>
      <c r="F1408" s="3" t="s">
        <v>1913</v>
      </c>
      <c r="G1408" s="3" t="s">
        <v>1935</v>
      </c>
      <c r="H1408" s="3" t="s">
        <v>1936</v>
      </c>
      <c r="I1408" s="3"/>
      <c r="J1408" s="3"/>
      <c r="K1408" s="3" t="s">
        <v>1937</v>
      </c>
      <c r="L1408" s="3" t="s">
        <v>1931</v>
      </c>
      <c r="M1408" s="3"/>
      <c r="N1408" s="3"/>
      <c r="O1408" s="3"/>
      <c r="P1408" s="3"/>
      <c r="Q1408" s="3"/>
      <c r="R1408" s="3"/>
      <c r="S1408" s="3"/>
      <c r="T1408" s="3"/>
      <c r="U1408" s="13">
        <v>43221</v>
      </c>
      <c r="V1408" s="3"/>
      <c r="W1408" s="3"/>
      <c r="X1408" s="3"/>
      <c r="Y1408" s="3"/>
      <c r="Z1408" s="3"/>
    </row>
    <row r="1409" spans="1:26" ht="45" x14ac:dyDescent="0.25">
      <c r="A1409" s="3" t="s">
        <v>1911</v>
      </c>
      <c r="B1409" s="3" t="s">
        <v>38</v>
      </c>
      <c r="C1409" s="3" t="s">
        <v>146</v>
      </c>
      <c r="D1409" s="15" t="s">
        <v>1994</v>
      </c>
      <c r="E1409" s="3"/>
      <c r="F1409" s="3" t="s">
        <v>1913</v>
      </c>
      <c r="G1409" s="3" t="s">
        <v>1935</v>
      </c>
      <c r="H1409" s="3" t="s">
        <v>1936</v>
      </c>
      <c r="I1409" s="3"/>
      <c r="J1409" s="3"/>
      <c r="K1409" s="3" t="s">
        <v>1937</v>
      </c>
      <c r="L1409" s="3" t="s">
        <v>1931</v>
      </c>
      <c r="M1409" s="3"/>
      <c r="N1409" s="3"/>
      <c r="O1409" s="3"/>
      <c r="P1409" s="3"/>
      <c r="Q1409" s="3"/>
      <c r="R1409" s="3"/>
      <c r="S1409" s="3"/>
      <c r="T1409" s="3"/>
      <c r="U1409" s="13">
        <v>43221</v>
      </c>
      <c r="V1409" s="3"/>
      <c r="W1409" s="3"/>
      <c r="X1409" s="3"/>
      <c r="Y1409" s="3"/>
      <c r="Z1409" s="3"/>
    </row>
    <row r="1410" spans="1:26" ht="30" x14ac:dyDescent="0.25">
      <c r="A1410" s="3" t="s">
        <v>1911</v>
      </c>
      <c r="B1410" s="3" t="s">
        <v>38</v>
      </c>
      <c r="C1410" s="3" t="s">
        <v>147</v>
      </c>
      <c r="D1410" s="15" t="s">
        <v>1995</v>
      </c>
      <c r="E1410" s="3"/>
      <c r="F1410" s="3" t="s">
        <v>1913</v>
      </c>
      <c r="G1410" s="3" t="s">
        <v>1935</v>
      </c>
      <c r="H1410" s="3" t="s">
        <v>1936</v>
      </c>
      <c r="I1410" s="3"/>
      <c r="J1410" s="3"/>
      <c r="K1410" s="3" t="s">
        <v>1937</v>
      </c>
      <c r="L1410" s="3" t="s">
        <v>1931</v>
      </c>
      <c r="M1410" s="3"/>
      <c r="N1410" s="3"/>
      <c r="O1410" s="3"/>
      <c r="P1410" s="3"/>
      <c r="Q1410" s="3"/>
      <c r="R1410" s="3"/>
      <c r="S1410" s="3"/>
      <c r="T1410" s="3"/>
      <c r="U1410" s="13">
        <v>43221</v>
      </c>
      <c r="V1410" s="3"/>
      <c r="W1410" s="3"/>
      <c r="X1410" s="3"/>
      <c r="Y1410" s="3"/>
      <c r="Z1410" s="3"/>
    </row>
    <row r="1411" spans="1:26" ht="45" x14ac:dyDescent="0.25">
      <c r="A1411" s="3" t="s">
        <v>1911</v>
      </c>
      <c r="B1411" s="3" t="s">
        <v>38</v>
      </c>
      <c r="C1411" s="3" t="s">
        <v>386</v>
      </c>
      <c r="D1411" s="15" t="s">
        <v>1996</v>
      </c>
      <c r="E1411" s="3"/>
      <c r="F1411" s="3" t="s">
        <v>1913</v>
      </c>
      <c r="G1411" s="3" t="s">
        <v>1935</v>
      </c>
      <c r="H1411" s="3" t="s">
        <v>1936</v>
      </c>
      <c r="I1411" s="3"/>
      <c r="J1411" s="3"/>
      <c r="K1411" s="3" t="s">
        <v>1937</v>
      </c>
      <c r="L1411" s="3" t="s">
        <v>1931</v>
      </c>
      <c r="M1411" s="3"/>
      <c r="N1411" s="3"/>
      <c r="O1411" s="3"/>
      <c r="P1411" s="3"/>
      <c r="Q1411" s="3"/>
      <c r="R1411" s="3"/>
      <c r="S1411" s="3"/>
      <c r="T1411" s="3"/>
      <c r="U1411" s="13">
        <v>43221</v>
      </c>
      <c r="V1411" s="3"/>
      <c r="W1411" s="3"/>
      <c r="X1411" s="3"/>
      <c r="Y1411" s="3"/>
      <c r="Z1411" s="3"/>
    </row>
    <row r="1412" spans="1:26" ht="45" x14ac:dyDescent="0.25">
      <c r="A1412" s="3" t="s">
        <v>1911</v>
      </c>
      <c r="B1412" s="3" t="s">
        <v>38</v>
      </c>
      <c r="C1412" s="3" t="s">
        <v>387</v>
      </c>
      <c r="D1412" s="15" t="s">
        <v>1997</v>
      </c>
      <c r="E1412" s="3"/>
      <c r="F1412" s="3" t="s">
        <v>1913</v>
      </c>
      <c r="G1412" s="3" t="s">
        <v>1935</v>
      </c>
      <c r="H1412" s="3" t="s">
        <v>1936</v>
      </c>
      <c r="I1412" s="3"/>
      <c r="J1412" s="3"/>
      <c r="K1412" s="3" t="s">
        <v>1937</v>
      </c>
      <c r="L1412" s="3" t="s">
        <v>1931</v>
      </c>
      <c r="M1412" s="3"/>
      <c r="N1412" s="3"/>
      <c r="O1412" s="3"/>
      <c r="P1412" s="3"/>
      <c r="Q1412" s="3"/>
      <c r="R1412" s="3"/>
      <c r="S1412" s="3"/>
      <c r="T1412" s="3"/>
      <c r="U1412" s="13">
        <v>43221</v>
      </c>
      <c r="V1412" s="3"/>
      <c r="W1412" s="3"/>
      <c r="X1412" s="3"/>
      <c r="Y1412" s="3"/>
      <c r="Z1412" s="3"/>
    </row>
    <row r="1413" spans="1:26" ht="60" x14ac:dyDescent="0.25">
      <c r="A1413" s="3" t="s">
        <v>1911</v>
      </c>
      <c r="B1413" s="3" t="s">
        <v>38</v>
      </c>
      <c r="C1413" s="3" t="s">
        <v>388</v>
      </c>
      <c r="D1413" s="15" t="s">
        <v>1998</v>
      </c>
      <c r="E1413" s="3"/>
      <c r="F1413" s="3" t="s">
        <v>1913</v>
      </c>
      <c r="G1413" s="3" t="s">
        <v>1935</v>
      </c>
      <c r="H1413" s="3" t="s">
        <v>1936</v>
      </c>
      <c r="I1413" s="3"/>
      <c r="J1413" s="3"/>
      <c r="K1413" s="3" t="s">
        <v>1937</v>
      </c>
      <c r="L1413" s="3" t="s">
        <v>1931</v>
      </c>
      <c r="M1413" s="3"/>
      <c r="N1413" s="3"/>
      <c r="O1413" s="3"/>
      <c r="P1413" s="3"/>
      <c r="Q1413" s="3"/>
      <c r="R1413" s="3"/>
      <c r="S1413" s="3"/>
      <c r="T1413" s="3"/>
      <c r="U1413" s="13">
        <v>43221</v>
      </c>
      <c r="V1413" s="3"/>
      <c r="W1413" s="3"/>
      <c r="X1413" s="3"/>
      <c r="Y1413" s="3"/>
      <c r="Z1413" s="3"/>
    </row>
    <row r="1414" spans="1:26" ht="30" x14ac:dyDescent="0.25">
      <c r="A1414" s="3" t="s">
        <v>1911</v>
      </c>
      <c r="B1414" s="3" t="s">
        <v>38</v>
      </c>
      <c r="C1414" s="3" t="s">
        <v>1999</v>
      </c>
      <c r="D1414" s="15" t="s">
        <v>2000</v>
      </c>
      <c r="E1414" s="3"/>
      <c r="F1414" s="3" t="s">
        <v>1913</v>
      </c>
      <c r="G1414" s="3" t="s">
        <v>1935</v>
      </c>
      <c r="H1414" s="3" t="s">
        <v>1936</v>
      </c>
      <c r="I1414" s="3"/>
      <c r="J1414" s="3"/>
      <c r="K1414" s="3" t="s">
        <v>1937</v>
      </c>
      <c r="L1414" s="3" t="s">
        <v>1931</v>
      </c>
      <c r="M1414" s="3"/>
      <c r="N1414" s="3"/>
      <c r="O1414" s="3"/>
      <c r="P1414" s="3"/>
      <c r="Q1414" s="3"/>
      <c r="R1414" s="3"/>
      <c r="S1414" s="3"/>
      <c r="T1414" s="3"/>
      <c r="U1414" s="13">
        <v>43221</v>
      </c>
      <c r="V1414" s="3"/>
      <c r="W1414" s="3"/>
      <c r="X1414" s="3"/>
      <c r="Y1414" s="3"/>
      <c r="Z1414" s="3"/>
    </row>
    <row r="1415" spans="1:26" ht="30" x14ac:dyDescent="0.25">
      <c r="A1415" s="3" t="s">
        <v>1911</v>
      </c>
      <c r="B1415" s="3" t="s">
        <v>38</v>
      </c>
      <c r="C1415" s="3" t="s">
        <v>642</v>
      </c>
      <c r="D1415" s="15" t="s">
        <v>2001</v>
      </c>
      <c r="E1415" s="3"/>
      <c r="F1415" s="3" t="s">
        <v>1913</v>
      </c>
      <c r="G1415" s="3" t="s">
        <v>1935</v>
      </c>
      <c r="H1415" s="3" t="s">
        <v>1936</v>
      </c>
      <c r="I1415" s="3"/>
      <c r="J1415" s="3"/>
      <c r="K1415" s="3" t="s">
        <v>1937</v>
      </c>
      <c r="L1415" s="3" t="s">
        <v>1931</v>
      </c>
      <c r="M1415" s="3"/>
      <c r="N1415" s="3"/>
      <c r="O1415" s="3"/>
      <c r="P1415" s="3"/>
      <c r="Q1415" s="3"/>
      <c r="R1415" s="3"/>
      <c r="S1415" s="3"/>
      <c r="T1415" s="3"/>
      <c r="U1415" s="13">
        <v>43221</v>
      </c>
      <c r="V1415" s="3"/>
      <c r="W1415" s="3"/>
      <c r="X1415" s="3"/>
      <c r="Y1415" s="3"/>
      <c r="Z1415" s="3"/>
    </row>
    <row r="1416" spans="1:26" ht="30" x14ac:dyDescent="0.25">
      <c r="A1416" s="3" t="s">
        <v>1911</v>
      </c>
      <c r="B1416" s="3" t="s">
        <v>38</v>
      </c>
      <c r="C1416" s="3" t="s">
        <v>644</v>
      </c>
      <c r="D1416" s="15" t="s">
        <v>2002</v>
      </c>
      <c r="E1416" s="3"/>
      <c r="F1416" s="3" t="s">
        <v>1913</v>
      </c>
      <c r="G1416" s="3" t="s">
        <v>1935</v>
      </c>
      <c r="H1416" s="3" t="s">
        <v>1936</v>
      </c>
      <c r="I1416" s="3"/>
      <c r="J1416" s="3"/>
      <c r="K1416" s="3" t="s">
        <v>1937</v>
      </c>
      <c r="L1416" s="3" t="s">
        <v>1931</v>
      </c>
      <c r="M1416" s="3"/>
      <c r="N1416" s="3"/>
      <c r="O1416" s="3"/>
      <c r="P1416" s="3"/>
      <c r="Q1416" s="3"/>
      <c r="R1416" s="3"/>
      <c r="S1416" s="3"/>
      <c r="T1416" s="3"/>
      <c r="U1416" s="13">
        <v>43221</v>
      </c>
      <c r="V1416" s="3"/>
      <c r="W1416" s="3"/>
      <c r="X1416" s="3"/>
      <c r="Y1416" s="3"/>
      <c r="Z1416" s="3"/>
    </row>
    <row r="1417" spans="1:26" ht="45" x14ac:dyDescent="0.25">
      <c r="A1417" s="3" t="s">
        <v>1911</v>
      </c>
      <c r="B1417" s="3" t="s">
        <v>38</v>
      </c>
      <c r="C1417" s="3" t="s">
        <v>646</v>
      </c>
      <c r="D1417" s="15" t="s">
        <v>2003</v>
      </c>
      <c r="E1417" s="3"/>
      <c r="F1417" s="3" t="s">
        <v>1913</v>
      </c>
      <c r="G1417" s="3" t="s">
        <v>1935</v>
      </c>
      <c r="H1417" s="3" t="s">
        <v>1936</v>
      </c>
      <c r="I1417" s="3"/>
      <c r="J1417" s="3"/>
      <c r="K1417" s="3" t="s">
        <v>1937</v>
      </c>
      <c r="L1417" s="3" t="s">
        <v>1931</v>
      </c>
      <c r="M1417" s="3"/>
      <c r="N1417" s="3"/>
      <c r="O1417" s="3"/>
      <c r="P1417" s="3"/>
      <c r="Q1417" s="3"/>
      <c r="R1417" s="3"/>
      <c r="S1417" s="3"/>
      <c r="T1417" s="3"/>
      <c r="U1417" s="13">
        <v>43221</v>
      </c>
      <c r="V1417" s="3"/>
      <c r="W1417" s="3"/>
      <c r="X1417" s="3"/>
      <c r="Y1417" s="3"/>
      <c r="Z1417" s="3"/>
    </row>
    <row r="1418" spans="1:26" ht="60" x14ac:dyDescent="0.25">
      <c r="A1418" s="3" t="s">
        <v>1911</v>
      </c>
      <c r="B1418" s="3" t="s">
        <v>38</v>
      </c>
      <c r="C1418" s="3" t="s">
        <v>399</v>
      </c>
      <c r="D1418" s="15" t="s">
        <v>2004</v>
      </c>
      <c r="E1418" s="3"/>
      <c r="F1418" s="3" t="s">
        <v>1913</v>
      </c>
      <c r="G1418" s="3" t="s">
        <v>1914</v>
      </c>
      <c r="H1418" s="3"/>
      <c r="I1418" s="3"/>
      <c r="J1418" s="3"/>
      <c r="K1418" s="3" t="s">
        <v>1931</v>
      </c>
      <c r="L1418" s="3"/>
      <c r="M1418" s="3"/>
      <c r="N1418" s="3"/>
      <c r="O1418" s="3"/>
      <c r="P1418" s="3"/>
      <c r="Q1418" s="3"/>
      <c r="R1418" s="3"/>
      <c r="S1418" s="3"/>
      <c r="T1418" s="3"/>
      <c r="U1418" s="13">
        <v>43221</v>
      </c>
      <c r="V1418" s="3"/>
      <c r="W1418" s="3"/>
      <c r="X1418" s="3"/>
      <c r="Y1418" s="3"/>
      <c r="Z1418" s="3"/>
    </row>
    <row r="1419" spans="1:26" ht="30" x14ac:dyDescent="0.25">
      <c r="A1419" s="3" t="s">
        <v>1911</v>
      </c>
      <c r="B1419" s="3" t="s">
        <v>38</v>
      </c>
      <c r="C1419" s="3" t="s">
        <v>400</v>
      </c>
      <c r="D1419" s="15" t="s">
        <v>2005</v>
      </c>
      <c r="E1419" s="3"/>
      <c r="F1419" s="3" t="s">
        <v>1913</v>
      </c>
      <c r="G1419" s="3" t="s">
        <v>1914</v>
      </c>
      <c r="H1419" s="3"/>
      <c r="I1419" s="3"/>
      <c r="J1419" s="3"/>
      <c r="K1419" s="3" t="s">
        <v>1931</v>
      </c>
      <c r="L1419" s="3"/>
      <c r="M1419" s="3"/>
      <c r="N1419" s="3"/>
      <c r="O1419" s="3"/>
      <c r="P1419" s="3"/>
      <c r="Q1419" s="3"/>
      <c r="R1419" s="3"/>
      <c r="S1419" s="3"/>
      <c r="T1419" s="3"/>
      <c r="U1419" s="13">
        <v>43221</v>
      </c>
      <c r="V1419" s="3"/>
      <c r="W1419" s="3"/>
      <c r="X1419" s="3"/>
      <c r="Y1419" s="3"/>
      <c r="Z1419" s="3"/>
    </row>
    <row r="1420" spans="1:26" ht="45" x14ac:dyDescent="0.25">
      <c r="A1420" s="3" t="s">
        <v>1911</v>
      </c>
      <c r="B1420" s="3" t="s">
        <v>38</v>
      </c>
      <c r="C1420" s="3" t="s">
        <v>654</v>
      </c>
      <c r="D1420" s="15" t="s">
        <v>2006</v>
      </c>
      <c r="E1420" s="3"/>
      <c r="F1420" s="3" t="s">
        <v>1913</v>
      </c>
      <c r="G1420" s="3" t="s">
        <v>1914</v>
      </c>
      <c r="H1420" s="3"/>
      <c r="I1420" s="3"/>
      <c r="J1420" s="3"/>
      <c r="K1420" s="3" t="s">
        <v>1931</v>
      </c>
      <c r="L1420" s="3"/>
      <c r="M1420" s="3"/>
      <c r="N1420" s="3"/>
      <c r="O1420" s="3"/>
      <c r="P1420" s="3"/>
      <c r="Q1420" s="3"/>
      <c r="R1420" s="3"/>
      <c r="S1420" s="3"/>
      <c r="T1420" s="3"/>
      <c r="U1420" s="13">
        <v>43221</v>
      </c>
      <c r="V1420" s="3"/>
      <c r="W1420" s="3"/>
      <c r="X1420" s="3"/>
      <c r="Y1420" s="3"/>
      <c r="Z1420" s="3"/>
    </row>
    <row r="1421" spans="1:26" ht="45" x14ac:dyDescent="0.25">
      <c r="A1421" s="3" t="s">
        <v>1911</v>
      </c>
      <c r="B1421" s="3" t="s">
        <v>38</v>
      </c>
      <c r="C1421" s="3" t="s">
        <v>656</v>
      </c>
      <c r="D1421" s="15" t="s">
        <v>2007</v>
      </c>
      <c r="E1421" s="3"/>
      <c r="F1421" s="3" t="s">
        <v>1913</v>
      </c>
      <c r="G1421" s="3" t="s">
        <v>1914</v>
      </c>
      <c r="H1421" s="3"/>
      <c r="I1421" s="3"/>
      <c r="J1421" s="3"/>
      <c r="K1421" s="3" t="s">
        <v>1931</v>
      </c>
      <c r="L1421" s="3"/>
      <c r="M1421" s="3"/>
      <c r="N1421" s="3"/>
      <c r="O1421" s="3"/>
      <c r="P1421" s="3"/>
      <c r="Q1421" s="3"/>
      <c r="R1421" s="3"/>
      <c r="S1421" s="3"/>
      <c r="T1421" s="3"/>
      <c r="U1421" s="13">
        <v>43221</v>
      </c>
      <c r="V1421" s="3"/>
      <c r="W1421" s="3"/>
      <c r="X1421" s="3"/>
      <c r="Y1421" s="3"/>
      <c r="Z1421" s="3"/>
    </row>
    <row r="1422" spans="1:26" ht="45" x14ac:dyDescent="0.25">
      <c r="A1422" s="3" t="s">
        <v>1911</v>
      </c>
      <c r="B1422" s="3" t="s">
        <v>38</v>
      </c>
      <c r="C1422" s="3" t="s">
        <v>997</v>
      </c>
      <c r="D1422" s="15" t="s">
        <v>2008</v>
      </c>
      <c r="E1422" s="3" t="s">
        <v>457</v>
      </c>
      <c r="F1422" s="3" t="s">
        <v>1913</v>
      </c>
      <c r="G1422" s="3" t="s">
        <v>1935</v>
      </c>
      <c r="H1422" s="3"/>
      <c r="I1422" s="3"/>
      <c r="J1422" s="3"/>
      <c r="K1422" s="3" t="s">
        <v>1937</v>
      </c>
      <c r="L1422" s="3"/>
      <c r="M1422" s="3"/>
      <c r="N1422" s="3"/>
      <c r="O1422" s="3"/>
      <c r="P1422" s="3"/>
      <c r="Q1422" s="3"/>
      <c r="R1422" s="3"/>
      <c r="S1422" s="3"/>
      <c r="T1422" s="3"/>
      <c r="U1422" s="13">
        <v>43221</v>
      </c>
      <c r="V1422" s="3"/>
      <c r="W1422" s="3"/>
      <c r="X1422" s="3"/>
      <c r="Y1422" s="3"/>
      <c r="Z1422" s="3"/>
    </row>
    <row r="1423" spans="1:26" ht="30" x14ac:dyDescent="0.25">
      <c r="A1423" s="3" t="s">
        <v>1911</v>
      </c>
      <c r="B1423" s="3" t="s">
        <v>38</v>
      </c>
      <c r="C1423" s="3" t="s">
        <v>999</v>
      </c>
      <c r="D1423" s="15" t="s">
        <v>2009</v>
      </c>
      <c r="E1423" s="3" t="s">
        <v>457</v>
      </c>
      <c r="F1423" s="3" t="s">
        <v>1913</v>
      </c>
      <c r="G1423" s="3" t="s">
        <v>1935</v>
      </c>
      <c r="H1423" s="3"/>
      <c r="I1423" s="3"/>
      <c r="J1423" s="3"/>
      <c r="K1423" s="3" t="s">
        <v>1937</v>
      </c>
      <c r="L1423" s="3"/>
      <c r="M1423" s="3"/>
      <c r="N1423" s="3"/>
      <c r="O1423" s="3"/>
      <c r="P1423" s="3"/>
      <c r="Q1423" s="3"/>
      <c r="R1423" s="3"/>
      <c r="S1423" s="3"/>
      <c r="T1423" s="3"/>
      <c r="U1423" s="13">
        <v>43221</v>
      </c>
      <c r="V1423" s="3"/>
      <c r="W1423" s="3"/>
      <c r="X1423" s="3"/>
      <c r="Y1423" s="3"/>
      <c r="Z1423" s="3"/>
    </row>
    <row r="1424" spans="1:26" ht="30" x14ac:dyDescent="0.25">
      <c r="A1424" s="3" t="s">
        <v>1911</v>
      </c>
      <c r="B1424" s="3" t="s">
        <v>38</v>
      </c>
      <c r="C1424" s="3" t="s">
        <v>1001</v>
      </c>
      <c r="D1424" s="15" t="s">
        <v>2010</v>
      </c>
      <c r="E1424" s="3" t="s">
        <v>457</v>
      </c>
      <c r="F1424" s="3" t="s">
        <v>1913</v>
      </c>
      <c r="G1424" s="3" t="s">
        <v>1935</v>
      </c>
      <c r="H1424" s="3"/>
      <c r="I1424" s="3"/>
      <c r="J1424" s="3"/>
      <c r="K1424" s="3" t="s">
        <v>1937</v>
      </c>
      <c r="L1424" s="3"/>
      <c r="M1424" s="3"/>
      <c r="N1424" s="3"/>
      <c r="O1424" s="3"/>
      <c r="P1424" s="3"/>
      <c r="Q1424" s="3"/>
      <c r="R1424" s="3"/>
      <c r="S1424" s="3"/>
      <c r="T1424" s="3"/>
      <c r="U1424" s="13">
        <v>43221</v>
      </c>
      <c r="V1424" s="3"/>
      <c r="W1424" s="3"/>
      <c r="X1424" s="3"/>
      <c r="Y1424" s="3"/>
      <c r="Z1424" s="3"/>
    </row>
    <row r="1425" spans="1:26" ht="60" x14ac:dyDescent="0.25">
      <c r="A1425" s="3" t="s">
        <v>1911</v>
      </c>
      <c r="B1425" s="3" t="s">
        <v>38</v>
      </c>
      <c r="C1425" s="3" t="s">
        <v>1023</v>
      </c>
      <c r="D1425" s="15" t="s">
        <v>2011</v>
      </c>
      <c r="E1425" s="3"/>
      <c r="F1425" s="3" t="s">
        <v>1913</v>
      </c>
      <c r="G1425" s="3"/>
      <c r="H1425" s="3"/>
      <c r="I1425" s="3"/>
      <c r="J1425" s="3"/>
      <c r="K1425" s="3" t="s">
        <v>1955</v>
      </c>
      <c r="L1425" s="3"/>
      <c r="M1425" s="3"/>
      <c r="N1425" s="3"/>
      <c r="O1425" s="3"/>
      <c r="P1425" s="3"/>
      <c r="Q1425" s="3"/>
      <c r="R1425" s="3"/>
      <c r="S1425" s="3"/>
      <c r="T1425" s="3"/>
      <c r="U1425" s="13">
        <v>43221</v>
      </c>
      <c r="V1425" s="3"/>
      <c r="W1425" s="3"/>
      <c r="X1425" s="3"/>
      <c r="Y1425" s="3"/>
      <c r="Z1425" s="3"/>
    </row>
    <row r="1426" spans="1:26" ht="30" x14ac:dyDescent="0.25">
      <c r="A1426" s="3" t="s">
        <v>1911</v>
      </c>
      <c r="B1426" s="3" t="s">
        <v>38</v>
      </c>
      <c r="C1426" s="3" t="s">
        <v>1025</v>
      </c>
      <c r="D1426" s="15" t="s">
        <v>2012</v>
      </c>
      <c r="E1426" s="3"/>
      <c r="F1426" s="3" t="s">
        <v>1913</v>
      </c>
      <c r="G1426" s="3"/>
      <c r="H1426" s="3"/>
      <c r="I1426" s="3"/>
      <c r="J1426" s="3"/>
      <c r="K1426" s="3" t="s">
        <v>1955</v>
      </c>
      <c r="L1426" s="3"/>
      <c r="M1426" s="3"/>
      <c r="N1426" s="3"/>
      <c r="O1426" s="3"/>
      <c r="P1426" s="3"/>
      <c r="Q1426" s="3"/>
      <c r="R1426" s="3"/>
      <c r="S1426" s="3"/>
      <c r="T1426" s="3"/>
      <c r="U1426" s="13">
        <v>43221</v>
      </c>
      <c r="V1426" s="3"/>
      <c r="W1426" s="3"/>
      <c r="X1426" s="3"/>
      <c r="Y1426" s="3"/>
      <c r="Z1426" s="3"/>
    </row>
    <row r="1427" spans="1:26" ht="30" x14ac:dyDescent="0.25">
      <c r="A1427" s="3" t="s">
        <v>1911</v>
      </c>
      <c r="B1427" s="3" t="s">
        <v>38</v>
      </c>
      <c r="C1427" s="3" t="s">
        <v>1027</v>
      </c>
      <c r="D1427" s="15" t="s">
        <v>2013</v>
      </c>
      <c r="E1427" s="3"/>
      <c r="F1427" s="3" t="s">
        <v>1913</v>
      </c>
      <c r="G1427" s="3"/>
      <c r="H1427" s="3"/>
      <c r="I1427" s="3"/>
      <c r="J1427" s="3"/>
      <c r="K1427" s="3" t="s">
        <v>1955</v>
      </c>
      <c r="L1427" s="3"/>
      <c r="M1427" s="3"/>
      <c r="N1427" s="3"/>
      <c r="O1427" s="3"/>
      <c r="P1427" s="3"/>
      <c r="Q1427" s="3"/>
      <c r="R1427" s="3"/>
      <c r="S1427" s="3"/>
      <c r="T1427" s="3"/>
      <c r="U1427" s="13">
        <v>43221</v>
      </c>
      <c r="V1427" s="3"/>
      <c r="W1427" s="3"/>
      <c r="X1427" s="3"/>
      <c r="Y1427" s="3"/>
      <c r="Z1427" s="3"/>
    </row>
    <row r="1428" spans="1:26" ht="30" x14ac:dyDescent="0.25">
      <c r="A1428" s="3" t="s">
        <v>1911</v>
      </c>
      <c r="B1428" s="3" t="s">
        <v>38</v>
      </c>
      <c r="C1428" s="3" t="s">
        <v>1029</v>
      </c>
      <c r="D1428" s="15" t="s">
        <v>2014</v>
      </c>
      <c r="E1428" s="3"/>
      <c r="F1428" s="3" t="s">
        <v>1913</v>
      </c>
      <c r="G1428" s="3"/>
      <c r="H1428" s="3"/>
      <c r="I1428" s="3"/>
      <c r="J1428" s="3"/>
      <c r="K1428" s="3" t="s">
        <v>1955</v>
      </c>
      <c r="L1428" s="3"/>
      <c r="M1428" s="3"/>
      <c r="N1428" s="3"/>
      <c r="O1428" s="3"/>
      <c r="P1428" s="3"/>
      <c r="Q1428" s="3"/>
      <c r="R1428" s="3"/>
      <c r="S1428" s="3"/>
      <c r="T1428" s="3"/>
      <c r="U1428" s="13">
        <v>43221</v>
      </c>
      <c r="V1428" s="3"/>
      <c r="W1428" s="3"/>
      <c r="X1428" s="3"/>
      <c r="Y1428" s="3"/>
      <c r="Z1428" s="3"/>
    </row>
    <row r="1429" spans="1:26" ht="45" x14ac:dyDescent="0.25">
      <c r="A1429" s="3" t="s">
        <v>1911</v>
      </c>
      <c r="B1429" s="3" t="s">
        <v>38</v>
      </c>
      <c r="C1429" s="3" t="s">
        <v>1034</v>
      </c>
      <c r="D1429" s="15" t="s">
        <v>2015</v>
      </c>
      <c r="E1429" s="3"/>
      <c r="F1429" s="3" t="s">
        <v>1913</v>
      </c>
      <c r="G1429" s="3"/>
      <c r="H1429" s="3"/>
      <c r="I1429" s="3"/>
      <c r="J1429" s="3"/>
      <c r="K1429" s="3" t="s">
        <v>1955</v>
      </c>
      <c r="L1429" s="3"/>
      <c r="M1429" s="3"/>
      <c r="N1429" s="3"/>
      <c r="O1429" s="3"/>
      <c r="P1429" s="3"/>
      <c r="Q1429" s="3"/>
      <c r="R1429" s="3"/>
      <c r="S1429" s="3"/>
      <c r="T1429" s="3"/>
      <c r="U1429" s="13">
        <v>43221</v>
      </c>
      <c r="V1429" s="3"/>
      <c r="W1429" s="3"/>
      <c r="X1429" s="3"/>
      <c r="Y1429" s="3"/>
      <c r="Z1429" s="3"/>
    </row>
    <row r="1430" spans="1:26" ht="30" x14ac:dyDescent="0.25">
      <c r="A1430" s="3" t="s">
        <v>1911</v>
      </c>
      <c r="B1430" s="3" t="s">
        <v>38</v>
      </c>
      <c r="C1430" s="3" t="s">
        <v>2016</v>
      </c>
      <c r="D1430" s="15" t="s">
        <v>2017</v>
      </c>
      <c r="E1430" s="3"/>
      <c r="F1430" s="3" t="s">
        <v>1913</v>
      </c>
      <c r="G1430" s="3"/>
      <c r="H1430" s="3"/>
      <c r="I1430" s="3"/>
      <c r="J1430" s="3"/>
      <c r="K1430" s="3" t="s">
        <v>1955</v>
      </c>
      <c r="L1430" s="3"/>
      <c r="M1430" s="3"/>
      <c r="N1430" s="3"/>
      <c r="O1430" s="3"/>
      <c r="P1430" s="3"/>
      <c r="Q1430" s="3"/>
      <c r="R1430" s="3"/>
      <c r="S1430" s="3"/>
      <c r="T1430" s="3"/>
      <c r="U1430" s="13">
        <v>43221</v>
      </c>
      <c r="V1430" s="3"/>
      <c r="W1430" s="3"/>
      <c r="X1430" s="3"/>
      <c r="Y1430" s="3"/>
      <c r="Z1430" s="3"/>
    </row>
    <row r="1431" spans="1:26" ht="45" x14ac:dyDescent="0.25">
      <c r="A1431" s="3" t="s">
        <v>1911</v>
      </c>
      <c r="B1431" s="3" t="s">
        <v>38</v>
      </c>
      <c r="C1431" s="3" t="s">
        <v>2018</v>
      </c>
      <c r="D1431" s="15" t="s">
        <v>2019</v>
      </c>
      <c r="E1431" s="3"/>
      <c r="F1431" s="3" t="s">
        <v>1913</v>
      </c>
      <c r="G1431" s="3"/>
      <c r="H1431" s="3"/>
      <c r="I1431" s="3"/>
      <c r="J1431" s="3"/>
      <c r="K1431" s="3" t="s">
        <v>1955</v>
      </c>
      <c r="L1431" s="3"/>
      <c r="M1431" s="3"/>
      <c r="N1431" s="3"/>
      <c r="O1431" s="3"/>
      <c r="P1431" s="3"/>
      <c r="Q1431" s="3"/>
      <c r="R1431" s="3"/>
      <c r="S1431" s="3"/>
      <c r="T1431" s="3"/>
      <c r="U1431" s="13">
        <v>43221</v>
      </c>
      <c r="V1431" s="3"/>
      <c r="W1431" s="3"/>
      <c r="X1431" s="3"/>
      <c r="Y1431" s="3"/>
      <c r="Z1431" s="3"/>
    </row>
    <row r="1432" spans="1:26" ht="30" x14ac:dyDescent="0.25">
      <c r="A1432" s="3" t="s">
        <v>1911</v>
      </c>
      <c r="B1432" s="3" t="s">
        <v>38</v>
      </c>
      <c r="C1432" s="3" t="s">
        <v>2020</v>
      </c>
      <c r="D1432" s="15" t="s">
        <v>2021</v>
      </c>
      <c r="E1432" s="3"/>
      <c r="F1432" s="3" t="s">
        <v>1913</v>
      </c>
      <c r="G1432" s="3"/>
      <c r="H1432" s="3"/>
      <c r="I1432" s="3"/>
      <c r="J1432" s="3"/>
      <c r="K1432" s="3" t="s">
        <v>1955</v>
      </c>
      <c r="L1432" s="3"/>
      <c r="M1432" s="3"/>
      <c r="N1432" s="3"/>
      <c r="O1432" s="3"/>
      <c r="P1432" s="3"/>
      <c r="Q1432" s="3"/>
      <c r="R1432" s="3"/>
      <c r="S1432" s="3"/>
      <c r="T1432" s="3"/>
      <c r="U1432" s="13">
        <v>43221</v>
      </c>
      <c r="V1432" s="3"/>
      <c r="W1432" s="3"/>
      <c r="X1432" s="3"/>
      <c r="Y1432" s="3"/>
      <c r="Z1432" s="3"/>
    </row>
    <row r="1433" spans="1:26" ht="30" x14ac:dyDescent="0.25">
      <c r="A1433" s="3" t="s">
        <v>1911</v>
      </c>
      <c r="B1433" s="3" t="s">
        <v>38</v>
      </c>
      <c r="C1433" s="3" t="s">
        <v>2022</v>
      </c>
      <c r="D1433" s="15" t="s">
        <v>2023</v>
      </c>
      <c r="E1433" s="3"/>
      <c r="F1433" s="3" t="s">
        <v>1913</v>
      </c>
      <c r="G1433" s="3"/>
      <c r="H1433" s="3"/>
      <c r="I1433" s="3"/>
      <c r="J1433" s="3"/>
      <c r="K1433" s="3" t="s">
        <v>1955</v>
      </c>
      <c r="L1433" s="3"/>
      <c r="M1433" s="3"/>
      <c r="N1433" s="3"/>
      <c r="O1433" s="3"/>
      <c r="P1433" s="3"/>
      <c r="Q1433" s="3"/>
      <c r="R1433" s="3"/>
      <c r="S1433" s="3"/>
      <c r="T1433" s="3"/>
      <c r="U1433" s="13">
        <v>43221</v>
      </c>
      <c r="V1433" s="3"/>
      <c r="W1433" s="3"/>
      <c r="X1433" s="3"/>
      <c r="Y1433" s="3"/>
      <c r="Z1433" s="3"/>
    </row>
    <row r="1434" spans="1:26" hidden="1" x14ac:dyDescent="0.25">
      <c r="A1434" s="3" t="s">
        <v>1911</v>
      </c>
      <c r="B1434" s="3" t="s">
        <v>814</v>
      </c>
      <c r="C1434" s="3" t="s">
        <v>231</v>
      </c>
      <c r="D1434" s="15" t="s">
        <v>2024</v>
      </c>
      <c r="E1434" s="3"/>
      <c r="F1434" s="3"/>
      <c r="G1434" s="3"/>
      <c r="H1434" s="3"/>
      <c r="I1434" s="3"/>
      <c r="J1434" s="3"/>
      <c r="K1434" s="3"/>
      <c r="L1434" s="3"/>
      <c r="M1434" s="3"/>
      <c r="N1434" s="3"/>
      <c r="O1434" s="3"/>
      <c r="P1434" s="3"/>
      <c r="Q1434" s="3"/>
      <c r="R1434" s="3"/>
      <c r="S1434" s="3"/>
      <c r="T1434" s="3"/>
      <c r="U1434" s="13">
        <v>43221</v>
      </c>
      <c r="V1434" s="3"/>
      <c r="W1434" s="3"/>
      <c r="X1434" s="3"/>
      <c r="Y1434" s="3"/>
      <c r="Z1434" s="3"/>
    </row>
    <row r="1435" spans="1:26" ht="30" hidden="1" x14ac:dyDescent="0.25">
      <c r="A1435" s="3" t="s">
        <v>1911</v>
      </c>
      <c r="B1435" s="3" t="s">
        <v>814</v>
      </c>
      <c r="C1435" s="3" t="s">
        <v>237</v>
      </c>
      <c r="D1435" s="15" t="s">
        <v>2025</v>
      </c>
      <c r="E1435" s="3"/>
      <c r="F1435" s="3"/>
      <c r="G1435" s="3"/>
      <c r="H1435" s="3"/>
      <c r="I1435" s="3"/>
      <c r="J1435" s="3"/>
      <c r="K1435" s="3"/>
      <c r="L1435" s="3"/>
      <c r="M1435" s="3"/>
      <c r="N1435" s="3"/>
      <c r="O1435" s="3"/>
      <c r="P1435" s="3"/>
      <c r="Q1435" s="3"/>
      <c r="R1435" s="3"/>
      <c r="S1435" s="3"/>
      <c r="T1435" s="3"/>
      <c r="U1435" s="13">
        <v>43221</v>
      </c>
      <c r="V1435" s="3"/>
      <c r="W1435" s="3"/>
      <c r="X1435" s="3"/>
      <c r="Y1435" s="3"/>
      <c r="Z1435" s="3"/>
    </row>
    <row r="1436" spans="1:26" ht="30" hidden="1" x14ac:dyDescent="0.25">
      <c r="A1436" s="3" t="s">
        <v>1911</v>
      </c>
      <c r="B1436" s="3" t="s">
        <v>814</v>
      </c>
      <c r="C1436" s="3" t="s">
        <v>395</v>
      </c>
      <c r="D1436" s="15" t="s">
        <v>2026</v>
      </c>
      <c r="E1436" s="3"/>
      <c r="F1436" s="3"/>
      <c r="G1436" s="3"/>
      <c r="H1436" s="3"/>
      <c r="I1436" s="3"/>
      <c r="J1436" s="3"/>
      <c r="K1436" s="3"/>
      <c r="L1436" s="3"/>
      <c r="M1436" s="3"/>
      <c r="N1436" s="3"/>
      <c r="O1436" s="3"/>
      <c r="P1436" s="3"/>
      <c r="Q1436" s="3"/>
      <c r="R1436" s="3"/>
      <c r="S1436" s="3"/>
      <c r="T1436" s="3"/>
      <c r="U1436" s="13">
        <v>43221</v>
      </c>
      <c r="V1436" s="3"/>
      <c r="W1436" s="3"/>
      <c r="X1436" s="3"/>
      <c r="Y1436" s="3"/>
      <c r="Z1436" s="3"/>
    </row>
    <row r="1437" spans="1:26" ht="30" hidden="1" x14ac:dyDescent="0.25">
      <c r="A1437" s="3" t="s">
        <v>1911</v>
      </c>
      <c r="B1437" s="3" t="s">
        <v>814</v>
      </c>
      <c r="C1437" s="3" t="s">
        <v>396</v>
      </c>
      <c r="D1437" s="15" t="s">
        <v>2027</v>
      </c>
      <c r="E1437" s="3"/>
      <c r="F1437" s="3"/>
      <c r="G1437" s="3"/>
      <c r="H1437" s="3"/>
      <c r="I1437" s="3"/>
      <c r="J1437" s="3"/>
      <c r="K1437" s="3"/>
      <c r="L1437" s="3"/>
      <c r="M1437" s="3"/>
      <c r="N1437" s="3"/>
      <c r="O1437" s="3"/>
      <c r="P1437" s="3"/>
      <c r="Q1437" s="3"/>
      <c r="R1437" s="3"/>
      <c r="S1437" s="3"/>
      <c r="T1437" s="3"/>
      <c r="U1437" s="13">
        <v>43221</v>
      </c>
      <c r="V1437" s="3"/>
      <c r="W1437" s="3"/>
      <c r="X1437" s="3"/>
      <c r="Y1437" s="3"/>
      <c r="Z1437" s="3"/>
    </row>
    <row r="1438" spans="1:26" x14ac:dyDescent="0.25">
      <c r="A1438" s="3" t="s">
        <v>2028</v>
      </c>
      <c r="B1438" s="3" t="s">
        <v>23</v>
      </c>
      <c r="C1438" s="3">
        <v>1</v>
      </c>
      <c r="D1438" s="15" t="s">
        <v>2029</v>
      </c>
      <c r="E1438" s="3"/>
      <c r="F1438" s="3" t="s">
        <v>2030</v>
      </c>
      <c r="G1438" s="3" t="s">
        <v>2031</v>
      </c>
      <c r="H1438" s="3" t="s">
        <v>2032</v>
      </c>
      <c r="I1438" s="3"/>
      <c r="J1438" s="3"/>
      <c r="K1438" s="3" t="s">
        <v>2033</v>
      </c>
      <c r="L1438" s="3" t="s">
        <v>2034</v>
      </c>
      <c r="M1438" s="3"/>
      <c r="N1438" s="3"/>
      <c r="O1438" s="3"/>
      <c r="P1438" s="3"/>
      <c r="Q1438" s="3"/>
      <c r="R1438" s="3"/>
      <c r="S1438" s="3"/>
      <c r="T1438" s="3"/>
      <c r="U1438" s="13">
        <v>43221</v>
      </c>
      <c r="V1438" s="3"/>
      <c r="W1438" s="3"/>
      <c r="X1438" s="3"/>
      <c r="Y1438" s="3"/>
      <c r="Z1438" s="3"/>
    </row>
    <row r="1439" spans="1:26" hidden="1" x14ac:dyDescent="0.25">
      <c r="A1439" s="3" t="s">
        <v>2028</v>
      </c>
      <c r="B1439" s="3" t="s">
        <v>149</v>
      </c>
      <c r="C1439" s="3">
        <v>1</v>
      </c>
      <c r="D1439" s="15" t="s">
        <v>2035</v>
      </c>
      <c r="E1439" s="3"/>
      <c r="F1439" s="3" t="s">
        <v>2030</v>
      </c>
      <c r="G1439" s="3" t="s">
        <v>2031</v>
      </c>
      <c r="H1439" s="3" t="s">
        <v>2032</v>
      </c>
      <c r="I1439" s="3"/>
      <c r="J1439" s="3"/>
      <c r="K1439" s="3" t="s">
        <v>2033</v>
      </c>
      <c r="L1439" s="3" t="s">
        <v>2034</v>
      </c>
      <c r="M1439" s="3"/>
      <c r="N1439" s="3"/>
      <c r="O1439" s="3"/>
      <c r="P1439" s="3"/>
      <c r="Q1439" s="3"/>
      <c r="R1439" s="3"/>
      <c r="S1439" s="3"/>
      <c r="T1439" s="3"/>
      <c r="U1439" s="13">
        <v>43221</v>
      </c>
      <c r="V1439" s="3" t="s">
        <v>2036</v>
      </c>
      <c r="W1439" s="3"/>
      <c r="X1439" s="3"/>
      <c r="Y1439" s="3"/>
      <c r="Z1439" s="3"/>
    </row>
    <row r="1440" spans="1:26" hidden="1" x14ac:dyDescent="0.25">
      <c r="A1440" s="3" t="s">
        <v>2028</v>
      </c>
      <c r="B1440" s="3" t="s">
        <v>149</v>
      </c>
      <c r="C1440" s="3">
        <v>1</v>
      </c>
      <c r="D1440" s="15" t="s">
        <v>2037</v>
      </c>
      <c r="E1440" s="3"/>
      <c r="F1440" s="3" t="s">
        <v>2030</v>
      </c>
      <c r="G1440" s="3" t="s">
        <v>2031</v>
      </c>
      <c r="H1440" s="3" t="s">
        <v>2032</v>
      </c>
      <c r="I1440" s="3"/>
      <c r="J1440" s="3"/>
      <c r="K1440" s="3" t="s">
        <v>2033</v>
      </c>
      <c r="L1440" s="3" t="s">
        <v>2034</v>
      </c>
      <c r="M1440" s="3"/>
      <c r="N1440" s="3"/>
      <c r="O1440" s="3"/>
      <c r="P1440" s="3"/>
      <c r="Q1440" s="3"/>
      <c r="R1440" s="3"/>
      <c r="S1440" s="3"/>
      <c r="T1440" s="3"/>
      <c r="U1440" s="13">
        <v>43221</v>
      </c>
      <c r="V1440" s="3" t="s">
        <v>2036</v>
      </c>
      <c r="W1440" s="3"/>
      <c r="X1440" s="3"/>
      <c r="Y1440" s="3"/>
      <c r="Z1440" s="3"/>
    </row>
    <row r="1441" spans="1:26" hidden="1" x14ac:dyDescent="0.25">
      <c r="A1441" s="3" t="s">
        <v>2028</v>
      </c>
      <c r="B1441" s="3" t="s">
        <v>149</v>
      </c>
      <c r="C1441" s="3">
        <v>1</v>
      </c>
      <c r="D1441" s="15" t="s">
        <v>2038</v>
      </c>
      <c r="E1441" s="3"/>
      <c r="F1441" s="3" t="s">
        <v>2030</v>
      </c>
      <c r="G1441" s="3" t="s">
        <v>2031</v>
      </c>
      <c r="H1441" s="3" t="s">
        <v>2032</v>
      </c>
      <c r="I1441" s="3"/>
      <c r="J1441" s="3"/>
      <c r="K1441" s="3" t="s">
        <v>2033</v>
      </c>
      <c r="L1441" s="3" t="s">
        <v>2034</v>
      </c>
      <c r="M1441" s="3"/>
      <c r="N1441" s="3"/>
      <c r="O1441" s="3"/>
      <c r="P1441" s="3"/>
      <c r="Q1441" s="3"/>
      <c r="R1441" s="3"/>
      <c r="S1441" s="3"/>
      <c r="T1441" s="3"/>
      <c r="U1441" s="13">
        <v>43221</v>
      </c>
      <c r="V1441" s="3" t="s">
        <v>2036</v>
      </c>
      <c r="W1441" s="3"/>
      <c r="X1441" s="3"/>
      <c r="Y1441" s="3"/>
      <c r="Z1441" s="3"/>
    </row>
    <row r="1442" spans="1:26" hidden="1" x14ac:dyDescent="0.25">
      <c r="A1442" s="3" t="s">
        <v>2028</v>
      </c>
      <c r="B1442" s="3" t="s">
        <v>149</v>
      </c>
      <c r="C1442" s="3">
        <v>1</v>
      </c>
      <c r="D1442" s="15" t="s">
        <v>2039</v>
      </c>
      <c r="E1442" s="3"/>
      <c r="F1442" s="3" t="s">
        <v>2030</v>
      </c>
      <c r="G1442" s="3" t="s">
        <v>2031</v>
      </c>
      <c r="H1442" s="3" t="s">
        <v>2032</v>
      </c>
      <c r="I1442" s="3"/>
      <c r="J1442" s="3"/>
      <c r="K1442" s="3" t="s">
        <v>2033</v>
      </c>
      <c r="L1442" s="3" t="s">
        <v>2034</v>
      </c>
      <c r="M1442" s="3"/>
      <c r="N1442" s="3"/>
      <c r="O1442" s="3"/>
      <c r="P1442" s="3"/>
      <c r="Q1442" s="3"/>
      <c r="R1442" s="3"/>
      <c r="S1442" s="3"/>
      <c r="T1442" s="3"/>
      <c r="U1442" s="13">
        <v>43221</v>
      </c>
      <c r="V1442" s="3" t="s">
        <v>2040</v>
      </c>
      <c r="W1442" s="3"/>
      <c r="X1442" s="3"/>
      <c r="Y1442" s="3"/>
      <c r="Z1442" s="3"/>
    </row>
    <row r="1443" spans="1:26" hidden="1" x14ac:dyDescent="0.25">
      <c r="A1443" s="3" t="s">
        <v>2028</v>
      </c>
      <c r="B1443" s="3" t="s">
        <v>149</v>
      </c>
      <c r="C1443" s="3">
        <v>1</v>
      </c>
      <c r="D1443" s="15" t="s">
        <v>2041</v>
      </c>
      <c r="E1443" s="3"/>
      <c r="F1443" s="3" t="s">
        <v>2030</v>
      </c>
      <c r="G1443" s="3" t="s">
        <v>2031</v>
      </c>
      <c r="H1443" s="3" t="s">
        <v>2032</v>
      </c>
      <c r="I1443" s="3"/>
      <c r="J1443" s="3"/>
      <c r="K1443" s="3" t="s">
        <v>2033</v>
      </c>
      <c r="L1443" s="3" t="s">
        <v>2034</v>
      </c>
      <c r="M1443" s="3"/>
      <c r="N1443" s="3"/>
      <c r="O1443" s="3"/>
      <c r="P1443" s="3"/>
      <c r="Q1443" s="3"/>
      <c r="R1443" s="3"/>
      <c r="S1443" s="3"/>
      <c r="T1443" s="3"/>
      <c r="U1443" s="13">
        <v>43221</v>
      </c>
      <c r="V1443" s="3" t="s">
        <v>2042</v>
      </c>
      <c r="W1443" s="3"/>
      <c r="X1443" s="3"/>
      <c r="Y1443" s="3"/>
      <c r="Z1443" s="3"/>
    </row>
    <row r="1444" spans="1:26" hidden="1" x14ac:dyDescent="0.25">
      <c r="A1444" s="3" t="s">
        <v>2028</v>
      </c>
      <c r="B1444" s="3" t="s">
        <v>149</v>
      </c>
      <c r="C1444" s="3">
        <v>1</v>
      </c>
      <c r="D1444" s="15" t="s">
        <v>2043</v>
      </c>
      <c r="E1444" s="3"/>
      <c r="F1444" s="3" t="s">
        <v>2030</v>
      </c>
      <c r="G1444" s="3" t="s">
        <v>2031</v>
      </c>
      <c r="H1444" s="3" t="s">
        <v>2032</v>
      </c>
      <c r="I1444" s="3"/>
      <c r="J1444" s="3"/>
      <c r="K1444" s="3" t="s">
        <v>2033</v>
      </c>
      <c r="L1444" s="3" t="s">
        <v>2034</v>
      </c>
      <c r="M1444" s="3"/>
      <c r="N1444" s="3"/>
      <c r="O1444" s="3"/>
      <c r="P1444" s="3"/>
      <c r="Q1444" s="3"/>
      <c r="R1444" s="3"/>
      <c r="S1444" s="3"/>
      <c r="T1444" s="3"/>
      <c r="U1444" s="13">
        <v>43221</v>
      </c>
      <c r="V1444" s="3" t="s">
        <v>2044</v>
      </c>
      <c r="W1444" s="3"/>
      <c r="X1444" s="3"/>
      <c r="Y1444" s="3"/>
      <c r="Z1444" s="3"/>
    </row>
    <row r="1445" spans="1:26" hidden="1" x14ac:dyDescent="0.25">
      <c r="A1445" s="3" t="s">
        <v>2028</v>
      </c>
      <c r="B1445" s="3" t="s">
        <v>149</v>
      </c>
      <c r="C1445" s="3">
        <v>1</v>
      </c>
      <c r="D1445" s="15" t="s">
        <v>2045</v>
      </c>
      <c r="E1445" s="3"/>
      <c r="F1445" s="3" t="s">
        <v>2030</v>
      </c>
      <c r="G1445" s="3" t="s">
        <v>2031</v>
      </c>
      <c r="H1445" s="3" t="s">
        <v>2032</v>
      </c>
      <c r="I1445" s="3"/>
      <c r="J1445" s="3"/>
      <c r="K1445" s="3" t="s">
        <v>2033</v>
      </c>
      <c r="L1445" s="3" t="s">
        <v>2034</v>
      </c>
      <c r="M1445" s="3"/>
      <c r="N1445" s="3"/>
      <c r="O1445" s="3"/>
      <c r="P1445" s="3"/>
      <c r="Q1445" s="3"/>
      <c r="R1445" s="3"/>
      <c r="S1445" s="3"/>
      <c r="T1445" s="3"/>
      <c r="U1445" s="13">
        <v>43221</v>
      </c>
      <c r="V1445" s="3" t="s">
        <v>2046</v>
      </c>
      <c r="W1445" s="3"/>
      <c r="X1445" s="3"/>
      <c r="Y1445" s="3"/>
      <c r="Z1445" s="3"/>
    </row>
    <row r="1446" spans="1:26" x14ac:dyDescent="0.25">
      <c r="A1446" s="3" t="s">
        <v>2028</v>
      </c>
      <c r="B1446" s="3" t="s">
        <v>32</v>
      </c>
      <c r="C1446" s="3">
        <v>1.1000000000000001</v>
      </c>
      <c r="D1446" s="15" t="s">
        <v>2047</v>
      </c>
      <c r="E1446" s="3"/>
      <c r="F1446" s="3" t="s">
        <v>2030</v>
      </c>
      <c r="G1446" s="3" t="s">
        <v>2031</v>
      </c>
      <c r="H1446" s="3" t="s">
        <v>2032</v>
      </c>
      <c r="I1446" s="3"/>
      <c r="J1446" s="3"/>
      <c r="K1446" s="3" t="s">
        <v>2033</v>
      </c>
      <c r="L1446" s="3" t="s">
        <v>2034</v>
      </c>
      <c r="M1446" s="3"/>
      <c r="N1446" s="3"/>
      <c r="O1446" s="3"/>
      <c r="P1446" s="3"/>
      <c r="Q1446" s="3"/>
      <c r="R1446" s="3"/>
      <c r="S1446" s="3"/>
      <c r="T1446" s="3"/>
      <c r="U1446" s="13">
        <v>43221</v>
      </c>
      <c r="V1446" s="3"/>
      <c r="W1446" s="3"/>
      <c r="X1446" s="3"/>
      <c r="Y1446" s="3"/>
      <c r="Z1446" s="3"/>
    </row>
    <row r="1447" spans="1:26" x14ac:dyDescent="0.25">
      <c r="A1447" s="3" t="s">
        <v>2028</v>
      </c>
      <c r="B1447" s="3" t="s">
        <v>32</v>
      </c>
      <c r="C1447" s="3">
        <v>1.2</v>
      </c>
      <c r="D1447" s="15" t="s">
        <v>2048</v>
      </c>
      <c r="E1447" s="3"/>
      <c r="F1447" s="3" t="s">
        <v>2030</v>
      </c>
      <c r="G1447" s="3" t="s">
        <v>2031</v>
      </c>
      <c r="H1447" s="3" t="s">
        <v>2032</v>
      </c>
      <c r="I1447" s="3"/>
      <c r="J1447" s="3"/>
      <c r="K1447" s="3" t="s">
        <v>2033</v>
      </c>
      <c r="L1447" s="3" t="s">
        <v>2034</v>
      </c>
      <c r="M1447" s="3"/>
      <c r="N1447" s="3"/>
      <c r="O1447" s="3"/>
      <c r="P1447" s="3"/>
      <c r="Q1447" s="3"/>
      <c r="R1447" s="3"/>
      <c r="S1447" s="3"/>
      <c r="T1447" s="3"/>
      <c r="U1447" s="13">
        <v>43221</v>
      </c>
      <c r="V1447" s="3"/>
      <c r="W1447" s="3"/>
      <c r="X1447" s="3"/>
      <c r="Y1447" s="3"/>
      <c r="Z1447" s="3"/>
    </row>
    <row r="1448" spans="1:26" x14ac:dyDescent="0.25">
      <c r="A1448" s="3" t="s">
        <v>2028</v>
      </c>
      <c r="B1448" s="3" t="s">
        <v>32</v>
      </c>
      <c r="C1448" s="3">
        <v>1.3</v>
      </c>
      <c r="D1448" s="15" t="s">
        <v>2049</v>
      </c>
      <c r="E1448" s="3"/>
      <c r="F1448" s="3" t="s">
        <v>2030</v>
      </c>
      <c r="G1448" s="3" t="s">
        <v>2031</v>
      </c>
      <c r="H1448" s="3" t="s">
        <v>2032</v>
      </c>
      <c r="I1448" s="3"/>
      <c r="J1448" s="3"/>
      <c r="K1448" s="3" t="s">
        <v>2033</v>
      </c>
      <c r="L1448" s="3" t="s">
        <v>2034</v>
      </c>
      <c r="M1448" s="3"/>
      <c r="N1448" s="3"/>
      <c r="O1448" s="3"/>
      <c r="P1448" s="3"/>
      <c r="Q1448" s="3"/>
      <c r="R1448" s="3"/>
      <c r="S1448" s="3"/>
      <c r="T1448" s="3"/>
      <c r="U1448" s="13">
        <v>43221</v>
      </c>
      <c r="V1448" s="3"/>
      <c r="W1448" s="3"/>
      <c r="X1448" s="3"/>
      <c r="Y1448" s="3"/>
      <c r="Z1448" s="3"/>
    </row>
    <row r="1449" spans="1:26" x14ac:dyDescent="0.25">
      <c r="A1449" s="3" t="s">
        <v>2028</v>
      </c>
      <c r="B1449" s="3" t="s">
        <v>23</v>
      </c>
      <c r="C1449" s="3">
        <v>2</v>
      </c>
      <c r="D1449" s="15" t="s">
        <v>2050</v>
      </c>
      <c r="E1449" s="3"/>
      <c r="F1449" s="3" t="s">
        <v>2030</v>
      </c>
      <c r="G1449" s="3" t="s">
        <v>2051</v>
      </c>
      <c r="H1449" s="3" t="s">
        <v>2032</v>
      </c>
      <c r="I1449" s="3" t="s">
        <v>2052</v>
      </c>
      <c r="J1449" s="3"/>
      <c r="K1449" s="3" t="s">
        <v>2053</v>
      </c>
      <c r="L1449" s="3" t="s">
        <v>2054</v>
      </c>
      <c r="M1449" s="3" t="s">
        <v>2055</v>
      </c>
      <c r="N1449" s="3"/>
      <c r="O1449" s="3"/>
      <c r="P1449" s="3"/>
      <c r="Q1449" s="3"/>
      <c r="R1449" s="3"/>
      <c r="S1449" s="3"/>
      <c r="T1449" s="3"/>
      <c r="U1449" s="13">
        <v>43221</v>
      </c>
      <c r="V1449" s="3"/>
      <c r="W1449" s="3"/>
      <c r="X1449" s="3"/>
      <c r="Y1449" s="3"/>
      <c r="Z1449" s="3"/>
    </row>
    <row r="1450" spans="1:26" hidden="1" x14ac:dyDescent="0.25">
      <c r="A1450" s="3" t="s">
        <v>2028</v>
      </c>
      <c r="B1450" s="3" t="s">
        <v>149</v>
      </c>
      <c r="C1450" s="3">
        <v>2</v>
      </c>
      <c r="D1450" s="15" t="s">
        <v>2056</v>
      </c>
      <c r="E1450" s="3"/>
      <c r="F1450" s="3" t="s">
        <v>2030</v>
      </c>
      <c r="G1450" s="3" t="s">
        <v>2051</v>
      </c>
      <c r="H1450" s="3" t="s">
        <v>2032</v>
      </c>
      <c r="I1450" s="3" t="s">
        <v>2052</v>
      </c>
      <c r="J1450" s="3"/>
      <c r="K1450" s="3" t="s">
        <v>2053</v>
      </c>
      <c r="L1450" s="3" t="s">
        <v>2054</v>
      </c>
      <c r="M1450" s="3" t="s">
        <v>2055</v>
      </c>
      <c r="N1450" s="3"/>
      <c r="O1450" s="3"/>
      <c r="P1450" s="3"/>
      <c r="Q1450" s="3"/>
      <c r="R1450" s="3"/>
      <c r="S1450" s="3"/>
      <c r="T1450" s="3"/>
      <c r="U1450" s="13">
        <v>43221</v>
      </c>
      <c r="V1450" s="3" t="s">
        <v>2057</v>
      </c>
      <c r="W1450" s="3"/>
      <c r="X1450" s="3"/>
      <c r="Y1450" s="3"/>
      <c r="Z1450" s="3"/>
    </row>
    <row r="1451" spans="1:26" hidden="1" x14ac:dyDescent="0.25">
      <c r="A1451" s="3" t="s">
        <v>2028</v>
      </c>
      <c r="B1451" s="3" t="s">
        <v>149</v>
      </c>
      <c r="C1451" s="3">
        <v>2</v>
      </c>
      <c r="D1451" s="15" t="s">
        <v>2058</v>
      </c>
      <c r="E1451" s="3"/>
      <c r="F1451" s="3" t="s">
        <v>2030</v>
      </c>
      <c r="G1451" s="3" t="s">
        <v>2051</v>
      </c>
      <c r="H1451" s="3" t="s">
        <v>2032</v>
      </c>
      <c r="I1451" s="3" t="s">
        <v>2052</v>
      </c>
      <c r="J1451" s="3"/>
      <c r="K1451" s="3" t="s">
        <v>2053</v>
      </c>
      <c r="L1451" s="3" t="s">
        <v>2054</v>
      </c>
      <c r="M1451" s="3" t="s">
        <v>2055</v>
      </c>
      <c r="N1451" s="3"/>
      <c r="O1451" s="3"/>
      <c r="P1451" s="3"/>
      <c r="Q1451" s="3"/>
      <c r="R1451" s="3"/>
      <c r="S1451" s="3"/>
      <c r="T1451" s="3"/>
      <c r="U1451" s="13">
        <v>43221</v>
      </c>
      <c r="V1451" s="3" t="s">
        <v>2059</v>
      </c>
      <c r="W1451" s="3"/>
      <c r="X1451" s="3"/>
      <c r="Y1451" s="3"/>
      <c r="Z1451" s="3"/>
    </row>
    <row r="1452" spans="1:26" hidden="1" x14ac:dyDescent="0.25">
      <c r="A1452" s="3" t="s">
        <v>2028</v>
      </c>
      <c r="B1452" s="3" t="s">
        <v>149</v>
      </c>
      <c r="C1452" s="3">
        <v>2</v>
      </c>
      <c r="D1452" s="15" t="s">
        <v>2060</v>
      </c>
      <c r="E1452" s="3"/>
      <c r="F1452" s="3" t="s">
        <v>2030</v>
      </c>
      <c r="G1452" s="3" t="s">
        <v>2051</v>
      </c>
      <c r="H1452" s="3" t="s">
        <v>2032</v>
      </c>
      <c r="I1452" s="3" t="s">
        <v>2052</v>
      </c>
      <c r="J1452" s="3"/>
      <c r="K1452" s="3" t="s">
        <v>2053</v>
      </c>
      <c r="L1452" s="3" t="s">
        <v>2054</v>
      </c>
      <c r="M1452" s="3" t="s">
        <v>2055</v>
      </c>
      <c r="N1452" s="3"/>
      <c r="O1452" s="3"/>
      <c r="P1452" s="3"/>
      <c r="Q1452" s="3"/>
      <c r="R1452" s="3"/>
      <c r="S1452" s="3"/>
      <c r="T1452" s="3"/>
      <c r="U1452" s="13">
        <v>43221</v>
      </c>
      <c r="V1452" s="3" t="s">
        <v>2059</v>
      </c>
      <c r="W1452" s="3"/>
      <c r="X1452" s="3"/>
      <c r="Y1452" s="3"/>
      <c r="Z1452" s="3"/>
    </row>
    <row r="1453" spans="1:26" hidden="1" x14ac:dyDescent="0.25">
      <c r="A1453" s="3" t="s">
        <v>2028</v>
      </c>
      <c r="B1453" s="3" t="s">
        <v>149</v>
      </c>
      <c r="C1453" s="3">
        <v>2</v>
      </c>
      <c r="D1453" s="15" t="s">
        <v>2061</v>
      </c>
      <c r="E1453" s="3"/>
      <c r="F1453" s="3" t="s">
        <v>2030</v>
      </c>
      <c r="G1453" s="3" t="s">
        <v>2051</v>
      </c>
      <c r="H1453" s="3" t="s">
        <v>2032</v>
      </c>
      <c r="I1453" s="3" t="s">
        <v>2052</v>
      </c>
      <c r="J1453" s="3"/>
      <c r="K1453" s="3" t="s">
        <v>2053</v>
      </c>
      <c r="L1453" s="3" t="s">
        <v>2054</v>
      </c>
      <c r="M1453" s="3" t="s">
        <v>2055</v>
      </c>
      <c r="N1453" s="3"/>
      <c r="O1453" s="3"/>
      <c r="P1453" s="3"/>
      <c r="Q1453" s="3"/>
      <c r="R1453" s="3"/>
      <c r="S1453" s="3"/>
      <c r="T1453" s="3"/>
      <c r="U1453" s="13">
        <v>43221</v>
      </c>
      <c r="V1453" s="3" t="s">
        <v>2059</v>
      </c>
      <c r="W1453" s="3"/>
      <c r="X1453" s="3"/>
      <c r="Y1453" s="3"/>
      <c r="Z1453" s="3"/>
    </row>
    <row r="1454" spans="1:26" hidden="1" x14ac:dyDescent="0.25">
      <c r="A1454" s="3" t="s">
        <v>2028</v>
      </c>
      <c r="B1454" s="3" t="s">
        <v>149</v>
      </c>
      <c r="C1454" s="3">
        <v>2</v>
      </c>
      <c r="D1454" s="15" t="s">
        <v>2062</v>
      </c>
      <c r="E1454" s="3"/>
      <c r="F1454" s="3" t="s">
        <v>2030</v>
      </c>
      <c r="G1454" s="3" t="s">
        <v>2051</v>
      </c>
      <c r="H1454" s="3" t="s">
        <v>2032</v>
      </c>
      <c r="I1454" s="3" t="s">
        <v>2052</v>
      </c>
      <c r="J1454" s="3"/>
      <c r="K1454" s="3" t="s">
        <v>2053</v>
      </c>
      <c r="L1454" s="3" t="s">
        <v>2054</v>
      </c>
      <c r="M1454" s="3" t="s">
        <v>2055</v>
      </c>
      <c r="N1454" s="3"/>
      <c r="O1454" s="3"/>
      <c r="P1454" s="3"/>
      <c r="Q1454" s="3"/>
      <c r="R1454" s="3"/>
      <c r="S1454" s="3"/>
      <c r="T1454" s="3"/>
      <c r="U1454" s="13">
        <v>43221</v>
      </c>
      <c r="V1454" s="3" t="s">
        <v>2063</v>
      </c>
      <c r="W1454" s="3"/>
      <c r="X1454" s="3"/>
      <c r="Y1454" s="3"/>
      <c r="Z1454" s="3"/>
    </row>
    <row r="1455" spans="1:26" x14ac:dyDescent="0.25">
      <c r="A1455" s="3" t="s">
        <v>2028</v>
      </c>
      <c r="B1455" s="3" t="s">
        <v>32</v>
      </c>
      <c r="C1455" s="3">
        <v>2.1</v>
      </c>
      <c r="D1455" s="15" t="s">
        <v>2064</v>
      </c>
      <c r="E1455" s="3"/>
      <c r="F1455" s="3" t="s">
        <v>2030</v>
      </c>
      <c r="G1455" s="3" t="s">
        <v>2051</v>
      </c>
      <c r="H1455" s="3" t="s">
        <v>2032</v>
      </c>
      <c r="I1455" s="3" t="s">
        <v>2052</v>
      </c>
      <c r="J1455" s="3"/>
      <c r="K1455" s="3" t="s">
        <v>2053</v>
      </c>
      <c r="L1455" s="3" t="s">
        <v>2054</v>
      </c>
      <c r="M1455" s="3" t="s">
        <v>2055</v>
      </c>
      <c r="N1455" s="3"/>
      <c r="O1455" s="3"/>
      <c r="P1455" s="3"/>
      <c r="Q1455" s="3"/>
      <c r="R1455" s="3"/>
      <c r="S1455" s="3"/>
      <c r="T1455" s="3"/>
      <c r="U1455" s="13">
        <v>43221</v>
      </c>
      <c r="V1455" s="3"/>
      <c r="W1455" s="3"/>
      <c r="X1455" s="3"/>
      <c r="Y1455" s="3"/>
      <c r="Z1455" s="3"/>
    </row>
    <row r="1456" spans="1:26" ht="30" x14ac:dyDescent="0.25">
      <c r="A1456" s="3" t="s">
        <v>2028</v>
      </c>
      <c r="B1456" s="3" t="s">
        <v>32</v>
      </c>
      <c r="C1456" s="3">
        <v>2.2000000000000002</v>
      </c>
      <c r="D1456" s="15" t="s">
        <v>2065</v>
      </c>
      <c r="E1456" s="3"/>
      <c r="F1456" s="3" t="s">
        <v>2030</v>
      </c>
      <c r="G1456" s="3" t="s">
        <v>2051</v>
      </c>
      <c r="H1456" s="3" t="s">
        <v>2032</v>
      </c>
      <c r="I1456" s="3" t="s">
        <v>2052</v>
      </c>
      <c r="J1456" s="3"/>
      <c r="K1456" s="3" t="s">
        <v>2053</v>
      </c>
      <c r="L1456" s="3" t="s">
        <v>2054</v>
      </c>
      <c r="M1456" s="3" t="s">
        <v>2055</v>
      </c>
      <c r="N1456" s="3"/>
      <c r="O1456" s="3"/>
      <c r="P1456" s="3"/>
      <c r="Q1456" s="3"/>
      <c r="R1456" s="3"/>
      <c r="S1456" s="3"/>
      <c r="T1456" s="3"/>
      <c r="U1456" s="13">
        <v>43221</v>
      </c>
      <c r="V1456" s="3"/>
      <c r="W1456" s="3"/>
      <c r="X1456" s="3"/>
      <c r="Y1456" s="3"/>
      <c r="Z1456" s="3"/>
    </row>
    <row r="1457" spans="1:26" x14ac:dyDescent="0.25">
      <c r="A1457" s="3" t="s">
        <v>2028</v>
      </c>
      <c r="B1457" s="3" t="s">
        <v>32</v>
      </c>
      <c r="C1457" s="3">
        <v>2.2999999999999998</v>
      </c>
      <c r="D1457" s="15" t="s">
        <v>2066</v>
      </c>
      <c r="E1457" s="3"/>
      <c r="F1457" s="3" t="s">
        <v>2030</v>
      </c>
      <c r="G1457" s="3" t="s">
        <v>2051</v>
      </c>
      <c r="H1457" s="3" t="s">
        <v>2032</v>
      </c>
      <c r="I1457" s="3" t="s">
        <v>2052</v>
      </c>
      <c r="J1457" s="3"/>
      <c r="K1457" s="3" t="s">
        <v>2053</v>
      </c>
      <c r="L1457" s="3" t="s">
        <v>2054</v>
      </c>
      <c r="M1457" s="3" t="s">
        <v>2055</v>
      </c>
      <c r="N1457" s="3"/>
      <c r="O1457" s="3"/>
      <c r="P1457" s="3"/>
      <c r="Q1457" s="3"/>
      <c r="R1457" s="3"/>
      <c r="S1457" s="3"/>
      <c r="T1457" s="3"/>
      <c r="U1457" s="13">
        <v>43221</v>
      </c>
      <c r="V1457" s="3"/>
      <c r="W1457" s="3"/>
      <c r="X1457" s="3"/>
      <c r="Y1457" s="3"/>
      <c r="Z1457" s="3"/>
    </row>
    <row r="1458" spans="1:26" ht="30" x14ac:dyDescent="0.25">
      <c r="A1458" s="3" t="s">
        <v>2028</v>
      </c>
      <c r="B1458" s="3" t="s">
        <v>32</v>
      </c>
      <c r="C1458" s="3">
        <v>2.4</v>
      </c>
      <c r="D1458" s="15" t="s">
        <v>2067</v>
      </c>
      <c r="E1458" s="3"/>
      <c r="F1458" s="3" t="s">
        <v>2030</v>
      </c>
      <c r="G1458" s="3" t="s">
        <v>2051</v>
      </c>
      <c r="H1458" s="3" t="s">
        <v>2032</v>
      </c>
      <c r="I1458" s="3" t="s">
        <v>2052</v>
      </c>
      <c r="J1458" s="3"/>
      <c r="K1458" s="3" t="s">
        <v>2053</v>
      </c>
      <c r="L1458" s="3" t="s">
        <v>2054</v>
      </c>
      <c r="M1458" s="3" t="s">
        <v>2055</v>
      </c>
      <c r="N1458" s="3"/>
      <c r="O1458" s="3"/>
      <c r="P1458" s="3"/>
      <c r="Q1458" s="3"/>
      <c r="R1458" s="3"/>
      <c r="S1458" s="3"/>
      <c r="T1458" s="3"/>
      <c r="U1458" s="13">
        <v>43221</v>
      </c>
      <c r="V1458" s="3"/>
      <c r="W1458" s="3"/>
      <c r="X1458" s="3"/>
      <c r="Y1458" s="3"/>
      <c r="Z1458" s="3"/>
    </row>
    <row r="1459" spans="1:26" x14ac:dyDescent="0.25">
      <c r="A1459" s="3" t="s">
        <v>2028</v>
      </c>
      <c r="B1459" s="3" t="s">
        <v>23</v>
      </c>
      <c r="C1459" s="3">
        <v>3</v>
      </c>
      <c r="D1459" s="15" t="s">
        <v>2068</v>
      </c>
      <c r="E1459" s="3"/>
      <c r="F1459" s="3" t="s">
        <v>2030</v>
      </c>
      <c r="G1459" s="3" t="s">
        <v>2032</v>
      </c>
      <c r="H1459" s="3" t="s">
        <v>2069</v>
      </c>
      <c r="I1459" s="3" t="s">
        <v>2052</v>
      </c>
      <c r="J1459" s="3"/>
      <c r="K1459" s="3" t="s">
        <v>2054</v>
      </c>
      <c r="L1459" s="3"/>
      <c r="M1459" s="3"/>
      <c r="N1459" s="3"/>
      <c r="O1459" s="3"/>
      <c r="P1459" s="3"/>
      <c r="Q1459" s="3"/>
      <c r="R1459" s="3"/>
      <c r="S1459" s="3"/>
      <c r="T1459" s="3"/>
      <c r="U1459" s="13">
        <v>43221</v>
      </c>
      <c r="V1459" s="3"/>
      <c r="W1459" s="3"/>
      <c r="X1459" s="3"/>
      <c r="Y1459" s="3"/>
      <c r="Z1459" s="3"/>
    </row>
    <row r="1460" spans="1:26" x14ac:dyDescent="0.25">
      <c r="A1460" s="3" t="s">
        <v>2028</v>
      </c>
      <c r="B1460" s="3" t="s">
        <v>32</v>
      </c>
      <c r="C1460" s="3">
        <v>3.1</v>
      </c>
      <c r="D1460" s="15" t="s">
        <v>2070</v>
      </c>
      <c r="E1460" s="3" t="s">
        <v>457</v>
      </c>
      <c r="F1460" s="3" t="s">
        <v>2030</v>
      </c>
      <c r="G1460" s="3" t="s">
        <v>2032</v>
      </c>
      <c r="H1460" s="3" t="s">
        <v>2069</v>
      </c>
      <c r="I1460" s="3" t="s">
        <v>2052</v>
      </c>
      <c r="J1460" s="3"/>
      <c r="K1460" s="3" t="s">
        <v>2054</v>
      </c>
      <c r="L1460" s="3"/>
      <c r="M1460" s="3"/>
      <c r="N1460" s="3"/>
      <c r="O1460" s="3"/>
      <c r="P1460" s="3"/>
      <c r="Q1460" s="3"/>
      <c r="R1460" s="3"/>
      <c r="S1460" s="3"/>
      <c r="T1460" s="3"/>
      <c r="U1460" s="13">
        <v>43221</v>
      </c>
      <c r="V1460" s="3"/>
      <c r="W1460" s="3"/>
      <c r="X1460" s="3"/>
      <c r="Y1460" s="3"/>
      <c r="Z1460" s="3"/>
    </row>
    <row r="1461" spans="1:26" ht="30" x14ac:dyDescent="0.25">
      <c r="A1461" s="3" t="s">
        <v>2028</v>
      </c>
      <c r="B1461" s="3" t="s">
        <v>32</v>
      </c>
      <c r="C1461" s="3">
        <v>3.2</v>
      </c>
      <c r="D1461" s="15" t="s">
        <v>2071</v>
      </c>
      <c r="E1461" s="3"/>
      <c r="F1461" s="3" t="s">
        <v>2030</v>
      </c>
      <c r="G1461" s="3" t="s">
        <v>2032</v>
      </c>
      <c r="H1461" s="3" t="s">
        <v>2069</v>
      </c>
      <c r="I1461" s="3" t="s">
        <v>2052</v>
      </c>
      <c r="J1461" s="3"/>
      <c r="K1461" s="3" t="s">
        <v>2054</v>
      </c>
      <c r="L1461" s="3"/>
      <c r="M1461" s="3"/>
      <c r="N1461" s="3"/>
      <c r="O1461" s="3"/>
      <c r="P1461" s="3"/>
      <c r="Q1461" s="3"/>
      <c r="R1461" s="3"/>
      <c r="S1461" s="3"/>
      <c r="T1461" s="3"/>
      <c r="U1461" s="13">
        <v>43221</v>
      </c>
      <c r="V1461" s="3"/>
      <c r="W1461" s="3"/>
      <c r="X1461" s="3"/>
      <c r="Y1461" s="3"/>
      <c r="Z1461" s="3"/>
    </row>
    <row r="1462" spans="1:26" x14ac:dyDescent="0.25">
      <c r="A1462" s="3" t="s">
        <v>2028</v>
      </c>
      <c r="B1462" s="3" t="s">
        <v>23</v>
      </c>
      <c r="C1462" s="3">
        <v>4</v>
      </c>
      <c r="D1462" s="15" t="s">
        <v>2072</v>
      </c>
      <c r="E1462" s="3"/>
      <c r="F1462" s="3" t="s">
        <v>2030</v>
      </c>
      <c r="G1462" s="3" t="s">
        <v>2073</v>
      </c>
      <c r="H1462" s="3"/>
      <c r="I1462" s="3"/>
      <c r="J1462" s="3"/>
      <c r="K1462" s="3" t="s">
        <v>2074</v>
      </c>
      <c r="L1462" s="3" t="s">
        <v>2075</v>
      </c>
      <c r="M1462" s="3" t="s">
        <v>2076</v>
      </c>
      <c r="N1462" s="3"/>
      <c r="O1462" s="3"/>
      <c r="P1462" s="3"/>
      <c r="Q1462" s="3"/>
      <c r="R1462" s="3"/>
      <c r="S1462" s="3"/>
      <c r="T1462" s="3"/>
      <c r="U1462" s="13">
        <v>43221</v>
      </c>
      <c r="V1462" s="3"/>
      <c r="W1462" s="3"/>
      <c r="X1462" s="3"/>
      <c r="Y1462" s="3"/>
      <c r="Z1462" s="3"/>
    </row>
    <row r="1463" spans="1:26" hidden="1" x14ac:dyDescent="0.25">
      <c r="A1463" s="3" t="s">
        <v>2028</v>
      </c>
      <c r="B1463" s="3" t="s">
        <v>149</v>
      </c>
      <c r="C1463" s="3">
        <v>4</v>
      </c>
      <c r="D1463" s="15" t="s">
        <v>2077</v>
      </c>
      <c r="E1463" s="3"/>
      <c r="F1463" s="3" t="s">
        <v>2030</v>
      </c>
      <c r="G1463" s="3" t="s">
        <v>2073</v>
      </c>
      <c r="H1463" s="3"/>
      <c r="I1463" s="3"/>
      <c r="J1463" s="3"/>
      <c r="K1463" s="3" t="s">
        <v>2074</v>
      </c>
      <c r="L1463" s="3" t="s">
        <v>2075</v>
      </c>
      <c r="M1463" s="3" t="s">
        <v>2076</v>
      </c>
      <c r="N1463" s="3"/>
      <c r="O1463" s="3"/>
      <c r="P1463" s="3"/>
      <c r="Q1463" s="3"/>
      <c r="R1463" s="3"/>
      <c r="S1463" s="3"/>
      <c r="T1463" s="3"/>
      <c r="U1463" s="13">
        <v>43221</v>
      </c>
      <c r="V1463" s="3" t="s">
        <v>2078</v>
      </c>
      <c r="W1463" s="3"/>
      <c r="X1463" s="3"/>
      <c r="Y1463" s="3"/>
      <c r="Z1463" s="3"/>
    </row>
    <row r="1464" spans="1:26" hidden="1" x14ac:dyDescent="0.25">
      <c r="A1464" s="3" t="s">
        <v>2028</v>
      </c>
      <c r="B1464" s="3" t="s">
        <v>149</v>
      </c>
      <c r="C1464" s="3">
        <v>4</v>
      </c>
      <c r="D1464" s="15" t="s">
        <v>2079</v>
      </c>
      <c r="E1464" s="3"/>
      <c r="F1464" s="3" t="s">
        <v>2030</v>
      </c>
      <c r="G1464" s="3" t="s">
        <v>2073</v>
      </c>
      <c r="H1464" s="3"/>
      <c r="I1464" s="3"/>
      <c r="J1464" s="3"/>
      <c r="K1464" s="3" t="s">
        <v>2074</v>
      </c>
      <c r="L1464" s="3" t="s">
        <v>2075</v>
      </c>
      <c r="M1464" s="3" t="s">
        <v>2076</v>
      </c>
      <c r="N1464" s="3"/>
      <c r="O1464" s="3"/>
      <c r="P1464" s="3"/>
      <c r="Q1464" s="3"/>
      <c r="R1464" s="3"/>
      <c r="S1464" s="3"/>
      <c r="T1464" s="3"/>
      <c r="U1464" s="13">
        <v>43221</v>
      </c>
      <c r="V1464" s="3" t="s">
        <v>2080</v>
      </c>
      <c r="W1464" s="3"/>
      <c r="X1464" s="3"/>
      <c r="Y1464" s="3"/>
      <c r="Z1464" s="3"/>
    </row>
    <row r="1465" spans="1:26" hidden="1" x14ac:dyDescent="0.25">
      <c r="A1465" s="3" t="s">
        <v>2028</v>
      </c>
      <c r="B1465" s="3" t="s">
        <v>149</v>
      </c>
      <c r="C1465" s="3">
        <v>4</v>
      </c>
      <c r="D1465" s="15" t="s">
        <v>2081</v>
      </c>
      <c r="E1465" s="3"/>
      <c r="F1465" s="3" t="s">
        <v>2030</v>
      </c>
      <c r="G1465" s="3" t="s">
        <v>2073</v>
      </c>
      <c r="H1465" s="3"/>
      <c r="I1465" s="3"/>
      <c r="J1465" s="3"/>
      <c r="K1465" s="3" t="s">
        <v>2074</v>
      </c>
      <c r="L1465" s="3" t="s">
        <v>2075</v>
      </c>
      <c r="M1465" s="3" t="s">
        <v>2076</v>
      </c>
      <c r="N1465" s="3"/>
      <c r="O1465" s="3"/>
      <c r="P1465" s="3"/>
      <c r="Q1465" s="3"/>
      <c r="R1465" s="3"/>
      <c r="S1465" s="3"/>
      <c r="T1465" s="3"/>
      <c r="U1465" s="13">
        <v>43221</v>
      </c>
      <c r="V1465" s="3" t="s">
        <v>2082</v>
      </c>
      <c r="W1465" s="3"/>
      <c r="X1465" s="3"/>
      <c r="Y1465" s="3"/>
      <c r="Z1465" s="3"/>
    </row>
    <row r="1466" spans="1:26" x14ac:dyDescent="0.25">
      <c r="A1466" s="3" t="s">
        <v>2028</v>
      </c>
      <c r="B1466" s="3" t="s">
        <v>32</v>
      </c>
      <c r="C1466" s="3">
        <v>4.0999999999999996</v>
      </c>
      <c r="D1466" s="15" t="s">
        <v>2083</v>
      </c>
      <c r="E1466" s="3"/>
      <c r="F1466" s="3" t="s">
        <v>2030</v>
      </c>
      <c r="G1466" s="3" t="s">
        <v>2073</v>
      </c>
      <c r="H1466" s="3"/>
      <c r="I1466" s="3"/>
      <c r="J1466" s="3"/>
      <c r="K1466" s="3" t="s">
        <v>2074</v>
      </c>
      <c r="L1466" s="3" t="s">
        <v>2075</v>
      </c>
      <c r="M1466" s="3" t="s">
        <v>2076</v>
      </c>
      <c r="N1466" s="3"/>
      <c r="O1466" s="3"/>
      <c r="P1466" s="3"/>
      <c r="Q1466" s="3"/>
      <c r="R1466" s="3"/>
      <c r="S1466" s="3"/>
      <c r="T1466" s="3"/>
      <c r="U1466" s="13">
        <v>43221</v>
      </c>
      <c r="V1466" s="3"/>
      <c r="W1466" s="3"/>
      <c r="X1466" s="3"/>
      <c r="Y1466" s="3"/>
      <c r="Z1466" s="3"/>
    </row>
    <row r="1467" spans="1:26" x14ac:dyDescent="0.25">
      <c r="A1467" s="3" t="s">
        <v>2028</v>
      </c>
      <c r="B1467" s="3" t="s">
        <v>32</v>
      </c>
      <c r="C1467" s="3">
        <v>4.2</v>
      </c>
      <c r="D1467" s="15" t="s">
        <v>2084</v>
      </c>
      <c r="E1467" s="3"/>
      <c r="F1467" s="3" t="s">
        <v>2030</v>
      </c>
      <c r="G1467" s="3" t="s">
        <v>2073</v>
      </c>
      <c r="H1467" s="3"/>
      <c r="I1467" s="3"/>
      <c r="J1467" s="3"/>
      <c r="K1467" s="3" t="s">
        <v>2074</v>
      </c>
      <c r="L1467" s="3" t="s">
        <v>2075</v>
      </c>
      <c r="M1467" s="3" t="s">
        <v>2076</v>
      </c>
      <c r="N1467" s="3"/>
      <c r="O1467" s="3"/>
      <c r="P1467" s="3"/>
      <c r="Q1467" s="3"/>
      <c r="R1467" s="3"/>
      <c r="S1467" s="3"/>
      <c r="T1467" s="3"/>
      <c r="U1467" s="13">
        <v>43221</v>
      </c>
      <c r="V1467" s="3"/>
      <c r="W1467" s="3"/>
      <c r="X1467" s="3"/>
      <c r="Y1467" s="3"/>
      <c r="Z1467" s="3"/>
    </row>
    <row r="1468" spans="1:26" x14ac:dyDescent="0.25">
      <c r="A1468" s="3" t="s">
        <v>2028</v>
      </c>
      <c r="B1468" s="3" t="s">
        <v>32</v>
      </c>
      <c r="C1468" s="3">
        <v>4.3</v>
      </c>
      <c r="D1468" s="15" t="s">
        <v>2085</v>
      </c>
      <c r="E1468" s="3"/>
      <c r="F1468" s="3" t="s">
        <v>2030</v>
      </c>
      <c r="G1468" s="3" t="s">
        <v>2073</v>
      </c>
      <c r="H1468" s="3"/>
      <c r="I1468" s="3"/>
      <c r="J1468" s="3"/>
      <c r="K1468" s="3" t="s">
        <v>2074</v>
      </c>
      <c r="L1468" s="3" t="s">
        <v>2075</v>
      </c>
      <c r="M1468" s="3" t="s">
        <v>2076</v>
      </c>
      <c r="N1468" s="3"/>
      <c r="O1468" s="3"/>
      <c r="P1468" s="3"/>
      <c r="Q1468" s="3"/>
      <c r="R1468" s="3"/>
      <c r="S1468" s="3"/>
      <c r="T1468" s="3"/>
      <c r="U1468" s="13">
        <v>43221</v>
      </c>
      <c r="V1468" s="3"/>
      <c r="W1468" s="3"/>
      <c r="X1468" s="3"/>
      <c r="Y1468" s="3"/>
      <c r="Z1468" s="3"/>
    </row>
    <row r="1469" spans="1:26" x14ac:dyDescent="0.25">
      <c r="A1469" s="3" t="s">
        <v>2028</v>
      </c>
      <c r="B1469" s="3" t="s">
        <v>38</v>
      </c>
      <c r="C1469" s="3" t="s">
        <v>39</v>
      </c>
      <c r="D1469" s="15" t="s">
        <v>2086</v>
      </c>
      <c r="E1469" s="3"/>
      <c r="F1469" s="3" t="s">
        <v>2030</v>
      </c>
      <c r="G1469" s="3" t="s">
        <v>2031</v>
      </c>
      <c r="H1469" s="3" t="s">
        <v>2032</v>
      </c>
      <c r="I1469" s="3"/>
      <c r="J1469" s="3"/>
      <c r="K1469" s="3" t="s">
        <v>2033</v>
      </c>
      <c r="L1469" s="3" t="s">
        <v>2034</v>
      </c>
      <c r="M1469" s="3"/>
      <c r="N1469" s="3"/>
      <c r="O1469" s="3"/>
      <c r="P1469" s="3"/>
      <c r="Q1469" s="3"/>
      <c r="R1469" s="3"/>
      <c r="S1469" s="3"/>
      <c r="T1469" s="3"/>
      <c r="U1469" s="13">
        <v>43221</v>
      </c>
      <c r="V1469" s="3"/>
      <c r="W1469" s="3"/>
      <c r="X1469" s="3"/>
      <c r="Y1469" s="3"/>
      <c r="Z1469" s="3"/>
    </row>
    <row r="1470" spans="1:26" x14ac:dyDescent="0.25">
      <c r="A1470" s="3" t="s">
        <v>2028</v>
      </c>
      <c r="B1470" s="3" t="s">
        <v>38</v>
      </c>
      <c r="C1470" s="3" t="s">
        <v>40</v>
      </c>
      <c r="D1470" s="15" t="s">
        <v>2087</v>
      </c>
      <c r="E1470" s="3"/>
      <c r="F1470" s="3" t="s">
        <v>2030</v>
      </c>
      <c r="G1470" s="3" t="s">
        <v>2031</v>
      </c>
      <c r="H1470" s="3" t="s">
        <v>2032</v>
      </c>
      <c r="I1470" s="3"/>
      <c r="J1470" s="3"/>
      <c r="K1470" s="3" t="s">
        <v>2033</v>
      </c>
      <c r="L1470" s="3" t="s">
        <v>2034</v>
      </c>
      <c r="M1470" s="3"/>
      <c r="N1470" s="3"/>
      <c r="O1470" s="3"/>
      <c r="P1470" s="3"/>
      <c r="Q1470" s="3"/>
      <c r="R1470" s="3"/>
      <c r="S1470" s="3"/>
      <c r="T1470" s="3"/>
      <c r="U1470" s="13">
        <v>43221</v>
      </c>
      <c r="V1470" s="3"/>
      <c r="W1470" s="3"/>
      <c r="X1470" s="3"/>
      <c r="Y1470" s="3"/>
      <c r="Z1470" s="3"/>
    </row>
    <row r="1471" spans="1:26" ht="45" x14ac:dyDescent="0.25">
      <c r="A1471" s="3" t="s">
        <v>2028</v>
      </c>
      <c r="B1471" s="3" t="s">
        <v>38</v>
      </c>
      <c r="C1471" s="3" t="s">
        <v>41</v>
      </c>
      <c r="D1471" s="15" t="s">
        <v>2088</v>
      </c>
      <c r="E1471" s="3"/>
      <c r="F1471" s="3" t="s">
        <v>2030</v>
      </c>
      <c r="G1471" s="3" t="s">
        <v>2031</v>
      </c>
      <c r="H1471" s="3" t="s">
        <v>2032</v>
      </c>
      <c r="I1471" s="3"/>
      <c r="J1471" s="3"/>
      <c r="K1471" s="3" t="s">
        <v>2033</v>
      </c>
      <c r="L1471" s="3" t="s">
        <v>2034</v>
      </c>
      <c r="M1471" s="3"/>
      <c r="N1471" s="3"/>
      <c r="O1471" s="3"/>
      <c r="P1471" s="3"/>
      <c r="Q1471" s="3"/>
      <c r="R1471" s="3"/>
      <c r="S1471" s="3"/>
      <c r="T1471" s="3"/>
      <c r="U1471" s="13">
        <v>43221</v>
      </c>
      <c r="V1471" s="3"/>
      <c r="W1471" s="3"/>
      <c r="X1471" s="3"/>
      <c r="Y1471" s="3"/>
      <c r="Z1471" s="3"/>
    </row>
    <row r="1472" spans="1:26" ht="30" x14ac:dyDescent="0.25">
      <c r="A1472" s="3" t="s">
        <v>2028</v>
      </c>
      <c r="B1472" s="3" t="s">
        <v>38</v>
      </c>
      <c r="C1472" s="3" t="s">
        <v>42</v>
      </c>
      <c r="D1472" s="15" t="s">
        <v>2089</v>
      </c>
      <c r="E1472" s="25"/>
      <c r="F1472" s="3" t="s">
        <v>2030</v>
      </c>
      <c r="G1472" s="3" t="s">
        <v>2031</v>
      </c>
      <c r="H1472" s="3" t="s">
        <v>2032</v>
      </c>
      <c r="I1472" s="3"/>
      <c r="J1472" s="3"/>
      <c r="K1472" s="3" t="s">
        <v>2033</v>
      </c>
      <c r="L1472" s="3" t="s">
        <v>2034</v>
      </c>
      <c r="M1472" s="3"/>
      <c r="N1472" s="3"/>
      <c r="O1472" s="3"/>
      <c r="P1472" s="3"/>
      <c r="Q1472" s="3"/>
      <c r="R1472" s="3"/>
      <c r="S1472" s="3"/>
      <c r="T1472" s="3"/>
      <c r="U1472" s="13">
        <v>43221</v>
      </c>
      <c r="V1472" s="3"/>
      <c r="W1472" s="3"/>
      <c r="X1472" s="3"/>
      <c r="Y1472" s="3"/>
      <c r="Z1472" s="3"/>
    </row>
    <row r="1473" spans="1:26" ht="30" x14ac:dyDescent="0.25">
      <c r="A1473" s="3" t="s">
        <v>2028</v>
      </c>
      <c r="B1473" s="3" t="s">
        <v>38</v>
      </c>
      <c r="C1473" s="3" t="s">
        <v>475</v>
      </c>
      <c r="D1473" s="15" t="s">
        <v>2090</v>
      </c>
      <c r="E1473" s="25"/>
      <c r="F1473" s="3" t="s">
        <v>2030</v>
      </c>
      <c r="G1473" s="3" t="s">
        <v>2031</v>
      </c>
      <c r="H1473" s="3" t="s">
        <v>2032</v>
      </c>
      <c r="I1473" s="3"/>
      <c r="J1473" s="3"/>
      <c r="K1473" s="3" t="s">
        <v>2033</v>
      </c>
      <c r="L1473" s="3" t="s">
        <v>2034</v>
      </c>
      <c r="M1473" s="3"/>
      <c r="N1473" s="3"/>
      <c r="O1473" s="3"/>
      <c r="P1473" s="3"/>
      <c r="Q1473" s="3"/>
      <c r="R1473" s="3"/>
      <c r="S1473" s="3"/>
      <c r="T1473" s="3"/>
      <c r="U1473" s="13">
        <v>43221</v>
      </c>
      <c r="V1473" s="3"/>
      <c r="W1473" s="3"/>
      <c r="X1473" s="3"/>
      <c r="Y1473" s="3"/>
      <c r="Z1473" s="3"/>
    </row>
    <row r="1474" spans="1:26" ht="30" x14ac:dyDescent="0.25">
      <c r="A1474" s="3" t="s">
        <v>2028</v>
      </c>
      <c r="B1474" s="3" t="s">
        <v>38</v>
      </c>
      <c r="C1474" s="3" t="s">
        <v>1230</v>
      </c>
      <c r="D1474" s="15" t="s">
        <v>2091</v>
      </c>
      <c r="E1474" s="25"/>
      <c r="F1474" s="3" t="s">
        <v>2030</v>
      </c>
      <c r="G1474" s="3" t="s">
        <v>2031</v>
      </c>
      <c r="H1474" s="3" t="s">
        <v>2032</v>
      </c>
      <c r="I1474" s="3"/>
      <c r="J1474" s="3"/>
      <c r="K1474" s="3" t="s">
        <v>2033</v>
      </c>
      <c r="L1474" s="3" t="s">
        <v>2034</v>
      </c>
      <c r="M1474" s="3"/>
      <c r="N1474" s="3"/>
      <c r="O1474" s="3"/>
      <c r="P1474" s="3"/>
      <c r="Q1474" s="3"/>
      <c r="R1474" s="3"/>
      <c r="S1474" s="3"/>
      <c r="T1474" s="3"/>
      <c r="U1474" s="13">
        <v>43221</v>
      </c>
      <c r="V1474" s="3"/>
      <c r="W1474" s="3"/>
      <c r="X1474" s="3"/>
      <c r="Y1474" s="3"/>
      <c r="Z1474" s="3"/>
    </row>
    <row r="1475" spans="1:26" x14ac:dyDescent="0.25">
      <c r="A1475" s="3" t="s">
        <v>2028</v>
      </c>
      <c r="B1475" s="3" t="s">
        <v>38</v>
      </c>
      <c r="C1475" s="3" t="s">
        <v>1232</v>
      </c>
      <c r="D1475" s="15" t="s">
        <v>2092</v>
      </c>
      <c r="E1475" s="25"/>
      <c r="F1475" s="3" t="s">
        <v>2030</v>
      </c>
      <c r="G1475" s="3" t="s">
        <v>2031</v>
      </c>
      <c r="H1475" s="3" t="s">
        <v>2032</v>
      </c>
      <c r="I1475" s="3"/>
      <c r="J1475" s="3"/>
      <c r="K1475" s="3" t="s">
        <v>2033</v>
      </c>
      <c r="L1475" s="3" t="s">
        <v>2034</v>
      </c>
      <c r="M1475" s="3"/>
      <c r="N1475" s="3"/>
      <c r="O1475" s="3"/>
      <c r="P1475" s="3"/>
      <c r="Q1475" s="3"/>
      <c r="R1475" s="3"/>
      <c r="S1475" s="3"/>
      <c r="T1475" s="3"/>
      <c r="U1475" s="13">
        <v>43221</v>
      </c>
      <c r="V1475" s="3"/>
      <c r="W1475" s="3"/>
      <c r="X1475" s="3"/>
      <c r="Y1475" s="3"/>
      <c r="Z1475" s="3"/>
    </row>
    <row r="1476" spans="1:26" x14ac:dyDescent="0.25">
      <c r="A1476" s="3" t="s">
        <v>2028</v>
      </c>
      <c r="B1476" s="3" t="s">
        <v>38</v>
      </c>
      <c r="C1476" s="3" t="s">
        <v>1966</v>
      </c>
      <c r="D1476" s="15" t="s">
        <v>2093</v>
      </c>
      <c r="E1476" s="25"/>
      <c r="F1476" s="3" t="s">
        <v>2030</v>
      </c>
      <c r="G1476" s="3" t="s">
        <v>2031</v>
      </c>
      <c r="H1476" s="3" t="s">
        <v>2032</v>
      </c>
      <c r="I1476" s="3"/>
      <c r="J1476" s="3"/>
      <c r="K1476" s="3" t="s">
        <v>2033</v>
      </c>
      <c r="L1476" s="3" t="s">
        <v>2034</v>
      </c>
      <c r="M1476" s="3"/>
      <c r="N1476" s="3"/>
      <c r="O1476" s="3"/>
      <c r="P1476" s="3"/>
      <c r="Q1476" s="3"/>
      <c r="R1476" s="3"/>
      <c r="S1476" s="3"/>
      <c r="T1476" s="3"/>
      <c r="U1476" s="13">
        <v>43221</v>
      </c>
      <c r="V1476" s="3"/>
      <c r="W1476" s="3"/>
      <c r="X1476" s="3"/>
      <c r="Y1476" s="3"/>
      <c r="Z1476" s="3"/>
    </row>
    <row r="1477" spans="1:26" ht="30" x14ac:dyDescent="0.25">
      <c r="A1477" s="3" t="s">
        <v>2028</v>
      </c>
      <c r="B1477" s="3" t="s">
        <v>38</v>
      </c>
      <c r="C1477" s="3" t="s">
        <v>1968</v>
      </c>
      <c r="D1477" s="15" t="s">
        <v>2094</v>
      </c>
      <c r="E1477" s="25"/>
      <c r="F1477" s="3" t="s">
        <v>2030</v>
      </c>
      <c r="G1477" s="3" t="s">
        <v>2031</v>
      </c>
      <c r="H1477" s="3" t="s">
        <v>2032</v>
      </c>
      <c r="I1477" s="3"/>
      <c r="J1477" s="3"/>
      <c r="K1477" s="3" t="s">
        <v>2033</v>
      </c>
      <c r="L1477" s="3" t="s">
        <v>2034</v>
      </c>
      <c r="M1477" s="3"/>
      <c r="N1477" s="3"/>
      <c r="O1477" s="3"/>
      <c r="P1477" s="3"/>
      <c r="Q1477" s="3"/>
      <c r="R1477" s="3"/>
      <c r="S1477" s="3"/>
      <c r="T1477" s="3"/>
      <c r="U1477" s="13">
        <v>43221</v>
      </c>
      <c r="V1477" s="3"/>
      <c r="W1477" s="3"/>
      <c r="X1477" s="3"/>
      <c r="Y1477" s="3"/>
      <c r="Z1477" s="3"/>
    </row>
    <row r="1478" spans="1:26" ht="30" x14ac:dyDescent="0.25">
      <c r="A1478" s="3" t="s">
        <v>2028</v>
      </c>
      <c r="B1478" s="3" t="s">
        <v>38</v>
      </c>
      <c r="C1478" s="3" t="s">
        <v>1970</v>
      </c>
      <c r="D1478" s="15" t="s">
        <v>2095</v>
      </c>
      <c r="E1478" s="3"/>
      <c r="F1478" s="3" t="s">
        <v>2030</v>
      </c>
      <c r="G1478" s="3" t="s">
        <v>2031</v>
      </c>
      <c r="H1478" s="3" t="s">
        <v>2032</v>
      </c>
      <c r="I1478" s="3"/>
      <c r="J1478" s="3"/>
      <c r="K1478" s="3" t="s">
        <v>2033</v>
      </c>
      <c r="L1478" s="3" t="s">
        <v>2034</v>
      </c>
      <c r="M1478" s="3"/>
      <c r="N1478" s="3"/>
      <c r="O1478" s="3"/>
      <c r="P1478" s="3"/>
      <c r="Q1478" s="3"/>
      <c r="R1478" s="3"/>
      <c r="S1478" s="3"/>
      <c r="T1478" s="3"/>
      <c r="U1478" s="13">
        <v>43221</v>
      </c>
      <c r="V1478" s="3"/>
      <c r="W1478" s="3"/>
      <c r="X1478" s="3"/>
      <c r="Y1478" s="3"/>
      <c r="Z1478" s="3"/>
    </row>
    <row r="1479" spans="1:26" ht="30" x14ac:dyDescent="0.25">
      <c r="A1479" s="3" t="s">
        <v>2028</v>
      </c>
      <c r="B1479" s="3" t="s">
        <v>38</v>
      </c>
      <c r="C1479" s="3" t="s">
        <v>1972</v>
      </c>
      <c r="D1479" s="15" t="s">
        <v>2096</v>
      </c>
      <c r="E1479" s="3"/>
      <c r="F1479" s="3" t="s">
        <v>2030</v>
      </c>
      <c r="G1479" s="3" t="s">
        <v>2031</v>
      </c>
      <c r="H1479" s="3" t="s">
        <v>2032</v>
      </c>
      <c r="I1479" s="3"/>
      <c r="J1479" s="3"/>
      <c r="K1479" s="3" t="s">
        <v>2033</v>
      </c>
      <c r="L1479" s="3" t="s">
        <v>2034</v>
      </c>
      <c r="M1479" s="3"/>
      <c r="N1479" s="3"/>
      <c r="O1479" s="3"/>
      <c r="P1479" s="3"/>
      <c r="Q1479" s="3"/>
      <c r="R1479" s="3"/>
      <c r="S1479" s="3"/>
      <c r="T1479" s="3"/>
      <c r="U1479" s="13">
        <v>43221</v>
      </c>
      <c r="V1479" s="3"/>
      <c r="W1479" s="3"/>
      <c r="X1479" s="3"/>
      <c r="Y1479" s="3"/>
      <c r="Z1479" s="3"/>
    </row>
    <row r="1480" spans="1:26" ht="30" x14ac:dyDescent="0.25">
      <c r="A1480" s="3" t="s">
        <v>2028</v>
      </c>
      <c r="B1480" s="3" t="s">
        <v>38</v>
      </c>
      <c r="C1480" s="3" t="s">
        <v>45</v>
      </c>
      <c r="D1480" s="15" t="s">
        <v>2097</v>
      </c>
      <c r="E1480" s="25"/>
      <c r="F1480" s="3" t="s">
        <v>2030</v>
      </c>
      <c r="G1480" s="3" t="s">
        <v>2031</v>
      </c>
      <c r="H1480" s="3" t="s">
        <v>2032</v>
      </c>
      <c r="I1480" s="3"/>
      <c r="J1480" s="3"/>
      <c r="K1480" s="3" t="s">
        <v>2033</v>
      </c>
      <c r="L1480" s="3" t="s">
        <v>2034</v>
      </c>
      <c r="M1480" s="3"/>
      <c r="N1480" s="3"/>
      <c r="O1480" s="3"/>
      <c r="P1480" s="3"/>
      <c r="Q1480" s="3"/>
      <c r="R1480" s="3"/>
      <c r="S1480" s="3"/>
      <c r="T1480" s="3"/>
      <c r="U1480" s="13">
        <v>43221</v>
      </c>
      <c r="V1480" s="3"/>
      <c r="W1480" s="3"/>
      <c r="X1480" s="3"/>
      <c r="Y1480" s="3"/>
      <c r="Z1480" s="3"/>
    </row>
    <row r="1481" spans="1:26" ht="45" x14ac:dyDescent="0.25">
      <c r="A1481" s="3" t="s">
        <v>2028</v>
      </c>
      <c r="B1481" s="3" t="s">
        <v>38</v>
      </c>
      <c r="C1481" s="3" t="s">
        <v>182</v>
      </c>
      <c r="D1481" s="15" t="s">
        <v>2098</v>
      </c>
      <c r="E1481" s="25"/>
      <c r="F1481" s="3" t="s">
        <v>2030</v>
      </c>
      <c r="G1481" s="3" t="s">
        <v>2031</v>
      </c>
      <c r="H1481" s="3" t="s">
        <v>2032</v>
      </c>
      <c r="I1481" s="3"/>
      <c r="J1481" s="3"/>
      <c r="K1481" s="3" t="s">
        <v>2033</v>
      </c>
      <c r="L1481" s="3" t="s">
        <v>2034</v>
      </c>
      <c r="M1481" s="3"/>
      <c r="N1481" s="3"/>
      <c r="O1481" s="3"/>
      <c r="P1481" s="3"/>
      <c r="Q1481" s="3"/>
      <c r="R1481" s="3"/>
      <c r="S1481" s="3"/>
      <c r="T1481" s="3"/>
      <c r="U1481" s="13">
        <v>43221</v>
      </c>
      <c r="V1481" s="3"/>
      <c r="W1481" s="3"/>
      <c r="X1481" s="3"/>
      <c r="Y1481" s="3"/>
      <c r="Z1481" s="3"/>
    </row>
    <row r="1482" spans="1:26" ht="30" x14ac:dyDescent="0.25">
      <c r="A1482" s="3" t="s">
        <v>2028</v>
      </c>
      <c r="B1482" s="3" t="s">
        <v>38</v>
      </c>
      <c r="C1482" s="3" t="s">
        <v>183</v>
      </c>
      <c r="D1482" s="15" t="s">
        <v>2099</v>
      </c>
      <c r="E1482" s="25"/>
      <c r="F1482" s="3" t="s">
        <v>2030</v>
      </c>
      <c r="G1482" s="3" t="s">
        <v>2031</v>
      </c>
      <c r="H1482" s="3" t="s">
        <v>2032</v>
      </c>
      <c r="I1482" s="3"/>
      <c r="J1482" s="3"/>
      <c r="K1482" s="3" t="s">
        <v>2033</v>
      </c>
      <c r="L1482" s="3" t="s">
        <v>2034</v>
      </c>
      <c r="M1482" s="3"/>
      <c r="N1482" s="3"/>
      <c r="O1482" s="3"/>
      <c r="P1482" s="3"/>
      <c r="Q1482" s="3"/>
      <c r="R1482" s="3"/>
      <c r="S1482" s="3"/>
      <c r="T1482" s="3"/>
      <c r="U1482" s="13">
        <v>43221</v>
      </c>
      <c r="V1482" s="3"/>
      <c r="W1482" s="3"/>
      <c r="X1482" s="3"/>
      <c r="Y1482" s="3"/>
      <c r="Z1482" s="3"/>
    </row>
    <row r="1483" spans="1:26" x14ac:dyDescent="0.25">
      <c r="A1483" s="3" t="s">
        <v>2028</v>
      </c>
      <c r="B1483" s="3" t="s">
        <v>38</v>
      </c>
      <c r="C1483" s="3" t="s">
        <v>184</v>
      </c>
      <c r="D1483" s="15" t="s">
        <v>2100</v>
      </c>
      <c r="E1483" s="25"/>
      <c r="F1483" s="3" t="s">
        <v>2030</v>
      </c>
      <c r="G1483" s="3" t="s">
        <v>2031</v>
      </c>
      <c r="H1483" s="3" t="s">
        <v>2032</v>
      </c>
      <c r="I1483" s="3"/>
      <c r="J1483" s="3"/>
      <c r="K1483" s="3" t="s">
        <v>2033</v>
      </c>
      <c r="L1483" s="3" t="s">
        <v>2034</v>
      </c>
      <c r="M1483" s="3"/>
      <c r="N1483" s="3"/>
      <c r="O1483" s="3"/>
      <c r="P1483" s="3"/>
      <c r="Q1483" s="3"/>
      <c r="R1483" s="3"/>
      <c r="S1483" s="3"/>
      <c r="T1483" s="3"/>
      <c r="U1483" s="13">
        <v>43221</v>
      </c>
      <c r="V1483" s="3"/>
      <c r="W1483" s="3"/>
      <c r="X1483" s="3"/>
      <c r="Y1483" s="3"/>
      <c r="Z1483" s="3"/>
    </row>
    <row r="1484" spans="1:26" ht="60" x14ac:dyDescent="0.25">
      <c r="A1484" s="3" t="s">
        <v>2028</v>
      </c>
      <c r="B1484" s="3" t="s">
        <v>38</v>
      </c>
      <c r="C1484" s="3" t="s">
        <v>482</v>
      </c>
      <c r="D1484" s="15" t="s">
        <v>2101</v>
      </c>
      <c r="E1484" s="25"/>
      <c r="F1484" s="3" t="s">
        <v>2030</v>
      </c>
      <c r="G1484" s="3" t="s">
        <v>2031</v>
      </c>
      <c r="H1484" s="3" t="s">
        <v>2032</v>
      </c>
      <c r="I1484" s="3"/>
      <c r="J1484" s="3"/>
      <c r="K1484" s="3" t="s">
        <v>2033</v>
      </c>
      <c r="L1484" s="3" t="s">
        <v>2034</v>
      </c>
      <c r="M1484" s="3"/>
      <c r="N1484" s="3"/>
      <c r="O1484" s="3"/>
      <c r="P1484" s="3"/>
      <c r="Q1484" s="3"/>
      <c r="R1484" s="3"/>
      <c r="S1484" s="3"/>
      <c r="T1484" s="3"/>
      <c r="U1484" s="13">
        <v>43221</v>
      </c>
      <c r="V1484" s="3"/>
      <c r="W1484" s="3"/>
      <c r="X1484" s="3"/>
      <c r="Y1484" s="3"/>
      <c r="Z1484" s="3"/>
    </row>
    <row r="1485" spans="1:26" ht="30" x14ac:dyDescent="0.25">
      <c r="A1485" s="3" t="s">
        <v>2028</v>
      </c>
      <c r="B1485" s="3" t="s">
        <v>38</v>
      </c>
      <c r="C1485" s="3" t="s">
        <v>52</v>
      </c>
      <c r="D1485" s="15" t="s">
        <v>2102</v>
      </c>
      <c r="E1485" s="25"/>
      <c r="F1485" s="3" t="s">
        <v>2030</v>
      </c>
      <c r="G1485" s="3" t="s">
        <v>2031</v>
      </c>
      <c r="H1485" s="3" t="s">
        <v>2032</v>
      </c>
      <c r="I1485" s="3"/>
      <c r="J1485" s="3"/>
      <c r="K1485" s="3" t="s">
        <v>2033</v>
      </c>
      <c r="L1485" s="3" t="s">
        <v>2034</v>
      </c>
      <c r="M1485" s="3"/>
      <c r="N1485" s="3"/>
      <c r="O1485" s="3"/>
      <c r="P1485" s="3"/>
      <c r="Q1485" s="3"/>
      <c r="R1485" s="3"/>
      <c r="S1485" s="3"/>
      <c r="T1485" s="3"/>
      <c r="U1485" s="13">
        <v>43221</v>
      </c>
      <c r="V1485" s="3"/>
      <c r="W1485" s="3"/>
      <c r="X1485" s="3"/>
      <c r="Y1485" s="3"/>
      <c r="Z1485" s="3"/>
    </row>
    <row r="1486" spans="1:26" ht="30" x14ac:dyDescent="0.25">
      <c r="A1486" s="3" t="s">
        <v>2028</v>
      </c>
      <c r="B1486" s="3" t="s">
        <v>38</v>
      </c>
      <c r="C1486" s="3" t="s">
        <v>53</v>
      </c>
      <c r="D1486" s="15" t="s">
        <v>2103</v>
      </c>
      <c r="E1486" s="25"/>
      <c r="F1486" s="3" t="s">
        <v>2030</v>
      </c>
      <c r="G1486" s="3" t="s">
        <v>2031</v>
      </c>
      <c r="H1486" s="3" t="s">
        <v>2032</v>
      </c>
      <c r="I1486" s="3"/>
      <c r="J1486" s="3"/>
      <c r="K1486" s="3" t="s">
        <v>2033</v>
      </c>
      <c r="L1486" s="3" t="s">
        <v>2034</v>
      </c>
      <c r="M1486" s="3"/>
      <c r="N1486" s="3"/>
      <c r="O1486" s="3"/>
      <c r="P1486" s="3"/>
      <c r="Q1486" s="3"/>
      <c r="R1486" s="3"/>
      <c r="S1486" s="3"/>
      <c r="T1486" s="3"/>
      <c r="U1486" s="13">
        <v>43221</v>
      </c>
      <c r="V1486" s="3"/>
      <c r="W1486" s="3"/>
      <c r="X1486" s="3"/>
      <c r="Y1486" s="3"/>
      <c r="Z1486" s="3"/>
    </row>
    <row r="1487" spans="1:26" ht="30" x14ac:dyDescent="0.25">
      <c r="A1487" s="3" t="s">
        <v>2028</v>
      </c>
      <c r="B1487" s="3" t="s">
        <v>38</v>
      </c>
      <c r="C1487" s="3" t="s">
        <v>54</v>
      </c>
      <c r="D1487" s="15" t="s">
        <v>2104</v>
      </c>
      <c r="E1487" s="25"/>
      <c r="F1487" s="3" t="s">
        <v>2030</v>
      </c>
      <c r="G1487" s="3" t="s">
        <v>2031</v>
      </c>
      <c r="H1487" s="3" t="s">
        <v>2032</v>
      </c>
      <c r="I1487" s="3"/>
      <c r="J1487" s="3"/>
      <c r="K1487" s="3" t="s">
        <v>2033</v>
      </c>
      <c r="L1487" s="3" t="s">
        <v>2034</v>
      </c>
      <c r="M1487" s="3"/>
      <c r="N1487" s="3"/>
      <c r="O1487" s="3"/>
      <c r="P1487" s="3"/>
      <c r="Q1487" s="3"/>
      <c r="R1487" s="3"/>
      <c r="S1487" s="3"/>
      <c r="T1487" s="3"/>
      <c r="U1487" s="13">
        <v>43221</v>
      </c>
      <c r="V1487" s="3"/>
      <c r="W1487" s="3"/>
      <c r="X1487" s="3"/>
      <c r="Y1487" s="3"/>
      <c r="Z1487" s="3"/>
    </row>
    <row r="1488" spans="1:26" ht="45" x14ac:dyDescent="0.25">
      <c r="A1488" s="3" t="s">
        <v>2028</v>
      </c>
      <c r="B1488" s="3" t="s">
        <v>38</v>
      </c>
      <c r="C1488" s="3" t="s">
        <v>55</v>
      </c>
      <c r="D1488" s="15" t="s">
        <v>2105</v>
      </c>
      <c r="E1488" s="25"/>
      <c r="F1488" s="3" t="s">
        <v>2030</v>
      </c>
      <c r="G1488" s="3" t="s">
        <v>2031</v>
      </c>
      <c r="H1488" s="3" t="s">
        <v>2032</v>
      </c>
      <c r="I1488" s="3"/>
      <c r="J1488" s="3"/>
      <c r="K1488" s="3" t="s">
        <v>2033</v>
      </c>
      <c r="L1488" s="3" t="s">
        <v>2034</v>
      </c>
      <c r="M1488" s="3"/>
      <c r="N1488" s="3"/>
      <c r="O1488" s="3"/>
      <c r="P1488" s="3"/>
      <c r="Q1488" s="3"/>
      <c r="R1488" s="3"/>
      <c r="S1488" s="3"/>
      <c r="T1488" s="3"/>
      <c r="U1488" s="13">
        <v>43221</v>
      </c>
      <c r="V1488" s="3"/>
      <c r="W1488" s="3"/>
      <c r="X1488" s="3"/>
      <c r="Y1488" s="3"/>
      <c r="Z1488" s="3"/>
    </row>
    <row r="1489" spans="1:26" ht="45" x14ac:dyDescent="0.25">
      <c r="A1489" s="3" t="s">
        <v>2028</v>
      </c>
      <c r="B1489" s="3" t="s">
        <v>38</v>
      </c>
      <c r="C1489" s="3" t="s">
        <v>56</v>
      </c>
      <c r="D1489" s="15" t="s">
        <v>2106</v>
      </c>
      <c r="E1489" s="25"/>
      <c r="F1489" s="3" t="s">
        <v>2030</v>
      </c>
      <c r="G1489" s="3" t="s">
        <v>2031</v>
      </c>
      <c r="H1489" s="3" t="s">
        <v>2032</v>
      </c>
      <c r="I1489" s="3"/>
      <c r="J1489" s="3"/>
      <c r="K1489" s="3" t="s">
        <v>2033</v>
      </c>
      <c r="L1489" s="3" t="s">
        <v>2034</v>
      </c>
      <c r="M1489" s="3"/>
      <c r="N1489" s="3"/>
      <c r="O1489" s="3"/>
      <c r="P1489" s="3"/>
      <c r="Q1489" s="3"/>
      <c r="R1489" s="3"/>
      <c r="S1489" s="3"/>
      <c r="T1489" s="3"/>
      <c r="U1489" s="13">
        <v>43221</v>
      </c>
      <c r="V1489" s="3"/>
      <c r="W1489" s="3"/>
      <c r="X1489" s="3"/>
      <c r="Y1489" s="3"/>
      <c r="Z1489" s="3"/>
    </row>
    <row r="1490" spans="1:26" ht="75" x14ac:dyDescent="0.25">
      <c r="A1490" s="3" t="s">
        <v>2028</v>
      </c>
      <c r="B1490" s="3" t="s">
        <v>38</v>
      </c>
      <c r="C1490" s="3" t="s">
        <v>2107</v>
      </c>
      <c r="D1490" s="15" t="s">
        <v>2108</v>
      </c>
      <c r="E1490" s="25"/>
      <c r="F1490" s="3" t="s">
        <v>2030</v>
      </c>
      <c r="G1490" s="3" t="s">
        <v>2031</v>
      </c>
      <c r="H1490" s="3" t="s">
        <v>2032</v>
      </c>
      <c r="I1490" s="3"/>
      <c r="J1490" s="3"/>
      <c r="K1490" s="3" t="s">
        <v>2033</v>
      </c>
      <c r="L1490" s="3" t="s">
        <v>2034</v>
      </c>
      <c r="M1490" s="3"/>
      <c r="N1490" s="3"/>
      <c r="O1490" s="3"/>
      <c r="P1490" s="3"/>
      <c r="Q1490" s="3"/>
      <c r="R1490" s="3"/>
      <c r="S1490" s="3"/>
      <c r="T1490" s="3"/>
      <c r="U1490" s="13">
        <v>43221</v>
      </c>
      <c r="V1490" s="3"/>
      <c r="W1490" s="3"/>
      <c r="X1490" s="3"/>
      <c r="Y1490" s="3"/>
      <c r="Z1490" s="3"/>
    </row>
    <row r="1491" spans="1:26" ht="30" x14ac:dyDescent="0.25">
      <c r="A1491" s="3" t="s">
        <v>2028</v>
      </c>
      <c r="B1491" s="3" t="s">
        <v>38</v>
      </c>
      <c r="C1491" s="3" t="s">
        <v>63</v>
      </c>
      <c r="D1491" s="15" t="s">
        <v>2109</v>
      </c>
      <c r="E1491" s="25"/>
      <c r="F1491" s="3" t="s">
        <v>2030</v>
      </c>
      <c r="G1491" s="3" t="s">
        <v>2051</v>
      </c>
      <c r="H1491" s="3" t="s">
        <v>2032</v>
      </c>
      <c r="I1491" s="3" t="s">
        <v>2052</v>
      </c>
      <c r="J1491" s="3"/>
      <c r="K1491" s="3" t="s">
        <v>2053</v>
      </c>
      <c r="L1491" s="3" t="s">
        <v>2054</v>
      </c>
      <c r="M1491" s="3" t="s">
        <v>2055</v>
      </c>
      <c r="N1491" s="3"/>
      <c r="O1491" s="3"/>
      <c r="P1491" s="3"/>
      <c r="Q1491" s="3"/>
      <c r="R1491" s="3"/>
      <c r="S1491" s="3"/>
      <c r="T1491" s="3"/>
      <c r="U1491" s="13">
        <v>43221</v>
      </c>
      <c r="V1491" s="3"/>
      <c r="W1491" s="3"/>
      <c r="X1491" s="3"/>
      <c r="Y1491" s="3"/>
      <c r="Z1491" s="3"/>
    </row>
    <row r="1492" spans="1:26" ht="30" x14ac:dyDescent="0.25">
      <c r="A1492" s="3" t="s">
        <v>2028</v>
      </c>
      <c r="B1492" s="3" t="s">
        <v>38</v>
      </c>
      <c r="C1492" s="3" t="s">
        <v>64</v>
      </c>
      <c r="D1492" s="15" t="s">
        <v>2110</v>
      </c>
      <c r="E1492" s="25"/>
      <c r="F1492" s="3" t="s">
        <v>2030</v>
      </c>
      <c r="G1492" s="3" t="s">
        <v>2051</v>
      </c>
      <c r="H1492" s="3" t="s">
        <v>2032</v>
      </c>
      <c r="I1492" s="3" t="s">
        <v>2052</v>
      </c>
      <c r="J1492" s="3"/>
      <c r="K1492" s="3" t="s">
        <v>2053</v>
      </c>
      <c r="L1492" s="3" t="s">
        <v>2054</v>
      </c>
      <c r="M1492" s="3" t="s">
        <v>2055</v>
      </c>
      <c r="N1492" s="3"/>
      <c r="O1492" s="3"/>
      <c r="P1492" s="3"/>
      <c r="Q1492" s="3"/>
      <c r="R1492" s="3"/>
      <c r="S1492" s="3"/>
      <c r="T1492" s="3"/>
      <c r="U1492" s="13">
        <v>43221</v>
      </c>
      <c r="V1492" s="3"/>
      <c r="W1492" s="3"/>
      <c r="X1492" s="3"/>
      <c r="Y1492" s="3"/>
      <c r="Z1492" s="3"/>
    </row>
    <row r="1493" spans="1:26" ht="30" x14ac:dyDescent="0.25">
      <c r="A1493" s="3" t="s">
        <v>2028</v>
      </c>
      <c r="B1493" s="3" t="s">
        <v>38</v>
      </c>
      <c r="C1493" s="3" t="s">
        <v>65</v>
      </c>
      <c r="D1493" s="15" t="s">
        <v>2111</v>
      </c>
      <c r="E1493" s="25"/>
      <c r="F1493" s="3" t="s">
        <v>2030</v>
      </c>
      <c r="G1493" s="3" t="s">
        <v>2051</v>
      </c>
      <c r="H1493" s="3" t="s">
        <v>2032</v>
      </c>
      <c r="I1493" s="3" t="s">
        <v>2052</v>
      </c>
      <c r="J1493" s="3"/>
      <c r="K1493" s="3" t="s">
        <v>2053</v>
      </c>
      <c r="L1493" s="3" t="s">
        <v>2054</v>
      </c>
      <c r="M1493" s="3" t="s">
        <v>2055</v>
      </c>
      <c r="N1493" s="3"/>
      <c r="O1493" s="3"/>
      <c r="P1493" s="3"/>
      <c r="Q1493" s="3"/>
      <c r="R1493" s="3"/>
      <c r="S1493" s="3"/>
      <c r="T1493" s="3"/>
      <c r="U1493" s="13">
        <v>43221</v>
      </c>
      <c r="V1493" s="3"/>
      <c r="W1493" s="3"/>
      <c r="X1493" s="3"/>
      <c r="Y1493" s="3"/>
      <c r="Z1493" s="3"/>
    </row>
    <row r="1494" spans="1:26" ht="30" x14ac:dyDescent="0.25">
      <c r="A1494" s="3" t="s">
        <v>2028</v>
      </c>
      <c r="B1494" s="3" t="s">
        <v>38</v>
      </c>
      <c r="C1494" s="3" t="s">
        <v>212</v>
      </c>
      <c r="D1494" s="15" t="s">
        <v>2112</v>
      </c>
      <c r="E1494" s="25"/>
      <c r="F1494" s="3" t="s">
        <v>2030</v>
      </c>
      <c r="G1494" s="3" t="s">
        <v>2051</v>
      </c>
      <c r="H1494" s="3" t="s">
        <v>2032</v>
      </c>
      <c r="I1494" s="3" t="s">
        <v>2052</v>
      </c>
      <c r="J1494" s="3"/>
      <c r="K1494" s="3" t="s">
        <v>2053</v>
      </c>
      <c r="L1494" s="3" t="s">
        <v>2054</v>
      </c>
      <c r="M1494" s="3" t="s">
        <v>2055</v>
      </c>
      <c r="N1494" s="3"/>
      <c r="O1494" s="3"/>
      <c r="P1494" s="3"/>
      <c r="Q1494" s="3"/>
      <c r="R1494" s="3"/>
      <c r="S1494" s="3"/>
      <c r="T1494" s="3"/>
      <c r="U1494" s="13">
        <v>43221</v>
      </c>
      <c r="V1494" s="3"/>
      <c r="W1494" s="3"/>
      <c r="X1494" s="3"/>
      <c r="Y1494" s="3"/>
      <c r="Z1494" s="3"/>
    </row>
    <row r="1495" spans="1:26" ht="30" x14ac:dyDescent="0.25">
      <c r="A1495" s="3" t="s">
        <v>2028</v>
      </c>
      <c r="B1495" s="3" t="s">
        <v>38</v>
      </c>
      <c r="C1495" s="3" t="s">
        <v>213</v>
      </c>
      <c r="D1495" s="15" t="s">
        <v>2113</v>
      </c>
      <c r="E1495" s="25"/>
      <c r="F1495" s="3" t="s">
        <v>2030</v>
      </c>
      <c r="G1495" s="3" t="s">
        <v>2051</v>
      </c>
      <c r="H1495" s="3" t="s">
        <v>2032</v>
      </c>
      <c r="I1495" s="3" t="s">
        <v>2052</v>
      </c>
      <c r="J1495" s="3"/>
      <c r="K1495" s="3" t="s">
        <v>2053</v>
      </c>
      <c r="L1495" s="3" t="s">
        <v>2054</v>
      </c>
      <c r="M1495" s="3" t="s">
        <v>2055</v>
      </c>
      <c r="N1495" s="3"/>
      <c r="O1495" s="3"/>
      <c r="P1495" s="3"/>
      <c r="Q1495" s="3"/>
      <c r="R1495" s="3"/>
      <c r="S1495" s="3"/>
      <c r="T1495" s="3"/>
      <c r="U1495" s="13">
        <v>43221</v>
      </c>
      <c r="V1495" s="3"/>
      <c r="W1495" s="3"/>
      <c r="X1495" s="3"/>
      <c r="Y1495" s="3"/>
      <c r="Z1495" s="3"/>
    </row>
    <row r="1496" spans="1:26" ht="30" x14ac:dyDescent="0.25">
      <c r="A1496" s="3" t="s">
        <v>2028</v>
      </c>
      <c r="B1496" s="3" t="s">
        <v>38</v>
      </c>
      <c r="C1496" s="3" t="s">
        <v>1250</v>
      </c>
      <c r="D1496" s="15" t="s">
        <v>2114</v>
      </c>
      <c r="E1496" s="25"/>
      <c r="F1496" s="3" t="s">
        <v>2030</v>
      </c>
      <c r="G1496" s="3" t="s">
        <v>2051</v>
      </c>
      <c r="H1496" s="3" t="s">
        <v>2032</v>
      </c>
      <c r="I1496" s="3" t="s">
        <v>2052</v>
      </c>
      <c r="J1496" s="3"/>
      <c r="K1496" s="3" t="s">
        <v>2053</v>
      </c>
      <c r="L1496" s="3" t="s">
        <v>2054</v>
      </c>
      <c r="M1496" s="3" t="s">
        <v>2055</v>
      </c>
      <c r="N1496" s="3"/>
      <c r="O1496" s="3"/>
      <c r="P1496" s="3"/>
      <c r="Q1496" s="3"/>
      <c r="R1496" s="3"/>
      <c r="S1496" s="3"/>
      <c r="T1496" s="3"/>
      <c r="U1496" s="13">
        <v>43221</v>
      </c>
      <c r="V1496" s="3"/>
      <c r="W1496" s="3"/>
      <c r="X1496" s="3"/>
      <c r="Y1496" s="3"/>
      <c r="Z1496" s="3"/>
    </row>
    <row r="1497" spans="1:26" x14ac:dyDescent="0.25">
      <c r="A1497" s="3" t="s">
        <v>2028</v>
      </c>
      <c r="B1497" s="3" t="s">
        <v>38</v>
      </c>
      <c r="C1497" s="3" t="s">
        <v>1252</v>
      </c>
      <c r="D1497" s="15" t="s">
        <v>2115</v>
      </c>
      <c r="E1497" s="25"/>
      <c r="F1497" s="3" t="s">
        <v>2030</v>
      </c>
      <c r="G1497" s="3" t="s">
        <v>2051</v>
      </c>
      <c r="H1497" s="3" t="s">
        <v>2032</v>
      </c>
      <c r="I1497" s="3" t="s">
        <v>2052</v>
      </c>
      <c r="J1497" s="3"/>
      <c r="K1497" s="3" t="s">
        <v>2053</v>
      </c>
      <c r="L1497" s="3" t="s">
        <v>2054</v>
      </c>
      <c r="M1497" s="3" t="s">
        <v>2055</v>
      </c>
      <c r="N1497" s="3"/>
      <c r="O1497" s="3"/>
      <c r="P1497" s="3"/>
      <c r="Q1497" s="3"/>
      <c r="R1497" s="3"/>
      <c r="S1497" s="3"/>
      <c r="T1497" s="3"/>
      <c r="U1497" s="13">
        <v>43221</v>
      </c>
      <c r="V1497" s="3"/>
      <c r="W1497" s="3"/>
      <c r="X1497" s="3"/>
      <c r="Y1497" s="3"/>
      <c r="Z1497" s="3"/>
    </row>
    <row r="1498" spans="1:26" ht="30" x14ac:dyDescent="0.25">
      <c r="A1498" s="3" t="s">
        <v>2028</v>
      </c>
      <c r="B1498" s="3" t="s">
        <v>38</v>
      </c>
      <c r="C1498" s="3" t="s">
        <v>1254</v>
      </c>
      <c r="D1498" s="15" t="s">
        <v>2116</v>
      </c>
      <c r="E1498" s="25"/>
      <c r="F1498" s="3" t="s">
        <v>2030</v>
      </c>
      <c r="G1498" s="3" t="s">
        <v>2051</v>
      </c>
      <c r="H1498" s="3" t="s">
        <v>2032</v>
      </c>
      <c r="I1498" s="3" t="s">
        <v>2052</v>
      </c>
      <c r="J1498" s="3"/>
      <c r="K1498" s="3" t="s">
        <v>2053</v>
      </c>
      <c r="L1498" s="3" t="s">
        <v>2054</v>
      </c>
      <c r="M1498" s="3" t="s">
        <v>2055</v>
      </c>
      <c r="N1498" s="3"/>
      <c r="O1498" s="3"/>
      <c r="P1498" s="3"/>
      <c r="Q1498" s="3"/>
      <c r="R1498" s="3"/>
      <c r="S1498" s="3"/>
      <c r="T1498" s="3"/>
      <c r="U1498" s="13">
        <v>43221</v>
      </c>
      <c r="V1498" s="3"/>
      <c r="W1498" s="3"/>
      <c r="X1498" s="3"/>
      <c r="Y1498" s="3"/>
      <c r="Z1498" s="3"/>
    </row>
    <row r="1499" spans="1:26" ht="30" x14ac:dyDescent="0.25">
      <c r="A1499" s="3" t="s">
        <v>2028</v>
      </c>
      <c r="B1499" s="3" t="s">
        <v>38</v>
      </c>
      <c r="C1499" s="3" t="s">
        <v>1256</v>
      </c>
      <c r="D1499" s="15" t="s">
        <v>2117</v>
      </c>
      <c r="E1499" s="25"/>
      <c r="F1499" s="3" t="s">
        <v>2030</v>
      </c>
      <c r="G1499" s="3" t="s">
        <v>2051</v>
      </c>
      <c r="H1499" s="3" t="s">
        <v>2032</v>
      </c>
      <c r="I1499" s="3" t="s">
        <v>2052</v>
      </c>
      <c r="J1499" s="3"/>
      <c r="K1499" s="3" t="s">
        <v>2053</v>
      </c>
      <c r="L1499" s="3" t="s">
        <v>2054</v>
      </c>
      <c r="M1499" s="3" t="s">
        <v>2055</v>
      </c>
      <c r="N1499" s="3"/>
      <c r="O1499" s="3"/>
      <c r="P1499" s="3"/>
      <c r="Q1499" s="3"/>
      <c r="R1499" s="3"/>
      <c r="S1499" s="3"/>
      <c r="T1499" s="3"/>
      <c r="U1499" s="13">
        <v>43221</v>
      </c>
      <c r="V1499" s="3"/>
      <c r="W1499" s="3"/>
      <c r="X1499" s="3"/>
      <c r="Y1499" s="3"/>
      <c r="Z1499" s="3"/>
    </row>
    <row r="1500" spans="1:26" ht="30" x14ac:dyDescent="0.25">
      <c r="A1500" s="3" t="s">
        <v>2028</v>
      </c>
      <c r="B1500" s="3" t="s">
        <v>38</v>
      </c>
      <c r="C1500" s="3" t="s">
        <v>1258</v>
      </c>
      <c r="D1500" s="15" t="s">
        <v>2118</v>
      </c>
      <c r="E1500" s="25"/>
      <c r="F1500" s="3" t="s">
        <v>2030</v>
      </c>
      <c r="G1500" s="3" t="s">
        <v>2051</v>
      </c>
      <c r="H1500" s="3" t="s">
        <v>2032</v>
      </c>
      <c r="I1500" s="3" t="s">
        <v>2052</v>
      </c>
      <c r="J1500" s="3"/>
      <c r="K1500" s="3" t="s">
        <v>2053</v>
      </c>
      <c r="L1500" s="3" t="s">
        <v>2054</v>
      </c>
      <c r="M1500" s="3" t="s">
        <v>2055</v>
      </c>
      <c r="N1500" s="3"/>
      <c r="O1500" s="3"/>
      <c r="P1500" s="3"/>
      <c r="Q1500" s="3"/>
      <c r="R1500" s="3"/>
      <c r="S1500" s="3"/>
      <c r="T1500" s="3"/>
      <c r="U1500" s="13">
        <v>43221</v>
      </c>
      <c r="V1500" s="3"/>
      <c r="W1500" s="3"/>
      <c r="X1500" s="3"/>
      <c r="Y1500" s="3"/>
      <c r="Z1500" s="3"/>
    </row>
    <row r="1501" spans="1:26" ht="30" x14ac:dyDescent="0.25">
      <c r="A1501" s="3" t="s">
        <v>2028</v>
      </c>
      <c r="B1501" s="3" t="s">
        <v>38</v>
      </c>
      <c r="C1501" s="3" t="s">
        <v>71</v>
      </c>
      <c r="D1501" s="15" t="s">
        <v>2119</v>
      </c>
      <c r="E1501" s="25"/>
      <c r="F1501" s="3" t="s">
        <v>2030</v>
      </c>
      <c r="G1501" s="3" t="s">
        <v>2051</v>
      </c>
      <c r="H1501" s="3" t="s">
        <v>2032</v>
      </c>
      <c r="I1501" s="3" t="s">
        <v>2052</v>
      </c>
      <c r="J1501" s="3"/>
      <c r="K1501" s="3" t="s">
        <v>2053</v>
      </c>
      <c r="L1501" s="3" t="s">
        <v>2054</v>
      </c>
      <c r="M1501" s="3" t="s">
        <v>2055</v>
      </c>
      <c r="N1501" s="3"/>
      <c r="O1501" s="3"/>
      <c r="P1501" s="3"/>
      <c r="Q1501" s="3"/>
      <c r="R1501" s="3"/>
      <c r="S1501" s="3"/>
      <c r="T1501" s="3"/>
      <c r="U1501" s="13">
        <v>43221</v>
      </c>
      <c r="V1501" s="3"/>
      <c r="W1501" s="3"/>
      <c r="X1501" s="3"/>
      <c r="Y1501" s="3"/>
      <c r="Z1501" s="3"/>
    </row>
    <row r="1502" spans="1:26" ht="30" x14ac:dyDescent="0.25">
      <c r="A1502" s="3" t="s">
        <v>2028</v>
      </c>
      <c r="B1502" s="3" t="s">
        <v>38</v>
      </c>
      <c r="C1502" s="3" t="s">
        <v>72</v>
      </c>
      <c r="D1502" s="15" t="s">
        <v>2120</v>
      </c>
      <c r="E1502" s="25"/>
      <c r="F1502" s="3" t="s">
        <v>2030</v>
      </c>
      <c r="G1502" s="3" t="s">
        <v>2051</v>
      </c>
      <c r="H1502" s="3" t="s">
        <v>2032</v>
      </c>
      <c r="I1502" s="3" t="s">
        <v>2052</v>
      </c>
      <c r="J1502" s="3"/>
      <c r="K1502" s="3" t="s">
        <v>2053</v>
      </c>
      <c r="L1502" s="3" t="s">
        <v>2054</v>
      </c>
      <c r="M1502" s="3" t="s">
        <v>2055</v>
      </c>
      <c r="N1502" s="3"/>
      <c r="O1502" s="3"/>
      <c r="P1502" s="3"/>
      <c r="Q1502" s="3"/>
      <c r="R1502" s="3"/>
      <c r="S1502" s="3"/>
      <c r="T1502" s="3"/>
      <c r="U1502" s="13">
        <v>43221</v>
      </c>
      <c r="V1502" s="3"/>
      <c r="W1502" s="3"/>
      <c r="X1502" s="3"/>
      <c r="Y1502" s="3"/>
      <c r="Z1502" s="3"/>
    </row>
    <row r="1503" spans="1:26" ht="45" x14ac:dyDescent="0.25">
      <c r="A1503" s="3" t="s">
        <v>2028</v>
      </c>
      <c r="B1503" s="3" t="s">
        <v>38</v>
      </c>
      <c r="C1503" s="3" t="s">
        <v>73</v>
      </c>
      <c r="D1503" s="15" t="s">
        <v>2121</v>
      </c>
      <c r="E1503" s="25"/>
      <c r="F1503" s="3" t="s">
        <v>2030</v>
      </c>
      <c r="G1503" s="3" t="s">
        <v>2051</v>
      </c>
      <c r="H1503" s="3" t="s">
        <v>2032</v>
      </c>
      <c r="I1503" s="3" t="s">
        <v>2052</v>
      </c>
      <c r="J1503" s="3"/>
      <c r="K1503" s="3" t="s">
        <v>2053</v>
      </c>
      <c r="L1503" s="3" t="s">
        <v>2054</v>
      </c>
      <c r="M1503" s="3" t="s">
        <v>2055</v>
      </c>
      <c r="N1503" s="3"/>
      <c r="O1503" s="3"/>
      <c r="P1503" s="3"/>
      <c r="Q1503" s="3"/>
      <c r="R1503" s="3"/>
      <c r="S1503" s="3"/>
      <c r="T1503" s="3"/>
      <c r="U1503" s="13">
        <v>43221</v>
      </c>
      <c r="V1503" s="3"/>
      <c r="W1503" s="3"/>
      <c r="X1503" s="3"/>
      <c r="Y1503" s="3"/>
      <c r="Z1503" s="3"/>
    </row>
    <row r="1504" spans="1:26" ht="45" x14ac:dyDescent="0.25">
      <c r="A1504" s="3" t="s">
        <v>2028</v>
      </c>
      <c r="B1504" s="3" t="s">
        <v>38</v>
      </c>
      <c r="C1504" s="3" t="s">
        <v>74</v>
      </c>
      <c r="D1504" s="15" t="s">
        <v>2122</v>
      </c>
      <c r="E1504" s="25"/>
      <c r="F1504" s="3" t="s">
        <v>2030</v>
      </c>
      <c r="G1504" s="3" t="s">
        <v>2051</v>
      </c>
      <c r="H1504" s="3" t="s">
        <v>2032</v>
      </c>
      <c r="I1504" s="3" t="s">
        <v>2052</v>
      </c>
      <c r="J1504" s="3"/>
      <c r="K1504" s="3" t="s">
        <v>2053</v>
      </c>
      <c r="L1504" s="3" t="s">
        <v>2054</v>
      </c>
      <c r="M1504" s="3" t="s">
        <v>2055</v>
      </c>
      <c r="N1504" s="3"/>
      <c r="O1504" s="3"/>
      <c r="P1504" s="3"/>
      <c r="Q1504" s="3"/>
      <c r="R1504" s="3"/>
      <c r="S1504" s="3"/>
      <c r="T1504" s="3"/>
      <c r="U1504" s="13">
        <v>43221</v>
      </c>
      <c r="V1504" s="3"/>
      <c r="W1504" s="3"/>
      <c r="X1504" s="3"/>
      <c r="Y1504" s="3"/>
      <c r="Z1504" s="3"/>
    </row>
    <row r="1505" spans="1:26" x14ac:dyDescent="0.25">
      <c r="A1505" s="3" t="s">
        <v>2028</v>
      </c>
      <c r="B1505" s="3" t="s">
        <v>38</v>
      </c>
      <c r="C1505" s="3" t="s">
        <v>220</v>
      </c>
      <c r="D1505" s="15" t="s">
        <v>2123</v>
      </c>
      <c r="E1505" s="25"/>
      <c r="F1505" s="3" t="s">
        <v>2030</v>
      </c>
      <c r="G1505" s="3" t="s">
        <v>2051</v>
      </c>
      <c r="H1505" s="3" t="s">
        <v>2032</v>
      </c>
      <c r="I1505" s="3" t="s">
        <v>2052</v>
      </c>
      <c r="J1505" s="3"/>
      <c r="K1505" s="3" t="s">
        <v>2053</v>
      </c>
      <c r="L1505" s="3" t="s">
        <v>2054</v>
      </c>
      <c r="M1505" s="3" t="s">
        <v>2055</v>
      </c>
      <c r="N1505" s="3"/>
      <c r="O1505" s="3"/>
      <c r="P1505" s="3"/>
      <c r="Q1505" s="3"/>
      <c r="R1505" s="3"/>
      <c r="S1505" s="3"/>
      <c r="T1505" s="3"/>
      <c r="U1505" s="13">
        <v>43221</v>
      </c>
      <c r="V1505" s="3"/>
      <c r="W1505" s="3"/>
      <c r="X1505" s="3"/>
      <c r="Y1505" s="3"/>
      <c r="Z1505" s="3"/>
    </row>
    <row r="1506" spans="1:26" ht="30" x14ac:dyDescent="0.25">
      <c r="A1506" s="3" t="s">
        <v>2028</v>
      </c>
      <c r="B1506" s="3" t="s">
        <v>38</v>
      </c>
      <c r="C1506" s="3" t="s">
        <v>2124</v>
      </c>
      <c r="D1506" s="15" t="s">
        <v>2125</v>
      </c>
      <c r="E1506" s="25"/>
      <c r="F1506" s="3" t="s">
        <v>2030</v>
      </c>
      <c r="G1506" s="3" t="s">
        <v>2051</v>
      </c>
      <c r="H1506" s="3" t="s">
        <v>2032</v>
      </c>
      <c r="I1506" s="3" t="s">
        <v>2052</v>
      </c>
      <c r="J1506" s="3"/>
      <c r="K1506" s="3" t="s">
        <v>2053</v>
      </c>
      <c r="L1506" s="3" t="s">
        <v>2054</v>
      </c>
      <c r="M1506" s="3" t="s">
        <v>2055</v>
      </c>
      <c r="N1506" s="3"/>
      <c r="O1506" s="3"/>
      <c r="P1506" s="3"/>
      <c r="Q1506" s="3"/>
      <c r="R1506" s="3"/>
      <c r="S1506" s="3"/>
      <c r="T1506" s="3"/>
      <c r="U1506" s="13">
        <v>43221</v>
      </c>
      <c r="V1506" s="3"/>
      <c r="W1506" s="3"/>
      <c r="X1506" s="3"/>
      <c r="Y1506" s="3"/>
      <c r="Z1506" s="3"/>
    </row>
    <row r="1507" spans="1:26" ht="30" x14ac:dyDescent="0.25">
      <c r="A1507" s="3" t="s">
        <v>2028</v>
      </c>
      <c r="B1507" s="3" t="s">
        <v>38</v>
      </c>
      <c r="C1507" s="3" t="s">
        <v>81</v>
      </c>
      <c r="D1507" s="15" t="s">
        <v>2126</v>
      </c>
      <c r="E1507" s="25"/>
      <c r="F1507" s="3" t="s">
        <v>2030</v>
      </c>
      <c r="G1507" s="3" t="s">
        <v>2051</v>
      </c>
      <c r="H1507" s="3" t="s">
        <v>2032</v>
      </c>
      <c r="I1507" s="3" t="s">
        <v>2052</v>
      </c>
      <c r="J1507" s="3"/>
      <c r="K1507" s="3" t="s">
        <v>2053</v>
      </c>
      <c r="L1507" s="3" t="s">
        <v>2054</v>
      </c>
      <c r="M1507" s="3" t="s">
        <v>2055</v>
      </c>
      <c r="N1507" s="3"/>
      <c r="O1507" s="3"/>
      <c r="P1507" s="3"/>
      <c r="Q1507" s="3"/>
      <c r="R1507" s="3"/>
      <c r="S1507" s="3"/>
      <c r="T1507" s="3"/>
      <c r="U1507" s="13">
        <v>43221</v>
      </c>
      <c r="V1507" s="3"/>
      <c r="W1507" s="3"/>
      <c r="X1507" s="3"/>
      <c r="Y1507" s="3"/>
      <c r="Z1507" s="3"/>
    </row>
    <row r="1508" spans="1:26" ht="30" x14ac:dyDescent="0.25">
      <c r="A1508" s="3" t="s">
        <v>2028</v>
      </c>
      <c r="B1508" s="3" t="s">
        <v>38</v>
      </c>
      <c r="C1508" s="3" t="s">
        <v>82</v>
      </c>
      <c r="D1508" s="15" t="s">
        <v>2127</v>
      </c>
      <c r="E1508" s="25"/>
      <c r="F1508" s="3" t="s">
        <v>2030</v>
      </c>
      <c r="G1508" s="3" t="s">
        <v>2051</v>
      </c>
      <c r="H1508" s="3" t="s">
        <v>2032</v>
      </c>
      <c r="I1508" s="3" t="s">
        <v>2052</v>
      </c>
      <c r="J1508" s="3"/>
      <c r="K1508" s="3" t="s">
        <v>2053</v>
      </c>
      <c r="L1508" s="3" t="s">
        <v>2054</v>
      </c>
      <c r="M1508" s="3" t="s">
        <v>2055</v>
      </c>
      <c r="N1508" s="3"/>
      <c r="O1508" s="3"/>
      <c r="P1508" s="3"/>
      <c r="Q1508" s="3"/>
      <c r="R1508" s="3"/>
      <c r="S1508" s="3"/>
      <c r="T1508" s="3"/>
      <c r="U1508" s="13">
        <v>43221</v>
      </c>
      <c r="V1508" s="3"/>
      <c r="W1508" s="3"/>
      <c r="X1508" s="3"/>
      <c r="Y1508" s="3"/>
      <c r="Z1508" s="3"/>
    </row>
    <row r="1509" spans="1:26" ht="30" x14ac:dyDescent="0.25">
      <c r="A1509" s="3" t="s">
        <v>2028</v>
      </c>
      <c r="B1509" s="3" t="s">
        <v>38</v>
      </c>
      <c r="C1509" s="3" t="s">
        <v>87</v>
      </c>
      <c r="D1509" s="15" t="s">
        <v>2128</v>
      </c>
      <c r="E1509" s="25"/>
      <c r="F1509" s="3" t="s">
        <v>2030</v>
      </c>
      <c r="G1509" s="3" t="s">
        <v>2051</v>
      </c>
      <c r="H1509" s="3" t="s">
        <v>2032</v>
      </c>
      <c r="I1509" s="3" t="s">
        <v>2052</v>
      </c>
      <c r="J1509" s="3"/>
      <c r="K1509" s="3" t="s">
        <v>2053</v>
      </c>
      <c r="L1509" s="3" t="s">
        <v>2054</v>
      </c>
      <c r="M1509" s="3" t="s">
        <v>2055</v>
      </c>
      <c r="N1509" s="3"/>
      <c r="O1509" s="3"/>
      <c r="P1509" s="3"/>
      <c r="Q1509" s="3"/>
      <c r="R1509" s="3"/>
      <c r="S1509" s="3"/>
      <c r="T1509" s="3"/>
      <c r="U1509" s="13">
        <v>43221</v>
      </c>
      <c r="V1509" s="3"/>
      <c r="W1509" s="3"/>
      <c r="X1509" s="3"/>
      <c r="Y1509" s="3"/>
      <c r="Z1509" s="3"/>
    </row>
    <row r="1510" spans="1:26" ht="60" x14ac:dyDescent="0.25">
      <c r="A1510" s="3" t="s">
        <v>2028</v>
      </c>
      <c r="B1510" s="3" t="s">
        <v>38</v>
      </c>
      <c r="C1510" s="3" t="s">
        <v>88</v>
      </c>
      <c r="D1510" s="15" t="s">
        <v>2129</v>
      </c>
      <c r="E1510" s="25"/>
      <c r="F1510" s="3" t="s">
        <v>2030</v>
      </c>
      <c r="G1510" s="3" t="s">
        <v>2051</v>
      </c>
      <c r="H1510" s="3" t="s">
        <v>2032</v>
      </c>
      <c r="I1510" s="3" t="s">
        <v>2052</v>
      </c>
      <c r="J1510" s="3"/>
      <c r="K1510" s="3" t="s">
        <v>2053</v>
      </c>
      <c r="L1510" s="3" t="s">
        <v>2054</v>
      </c>
      <c r="M1510" s="3" t="s">
        <v>2055</v>
      </c>
      <c r="N1510" s="3"/>
      <c r="O1510" s="3"/>
      <c r="P1510" s="3"/>
      <c r="Q1510" s="3"/>
      <c r="R1510" s="3"/>
      <c r="S1510" s="3"/>
      <c r="T1510" s="3"/>
      <c r="U1510" s="13">
        <v>43221</v>
      </c>
      <c r="V1510" s="3"/>
      <c r="W1510" s="3"/>
      <c r="X1510" s="3"/>
      <c r="Y1510" s="3"/>
      <c r="Z1510" s="3"/>
    </row>
    <row r="1511" spans="1:26" ht="30" x14ac:dyDescent="0.25">
      <c r="A1511" s="3" t="s">
        <v>2028</v>
      </c>
      <c r="B1511" s="3" t="s">
        <v>38</v>
      </c>
      <c r="C1511" s="3" t="s">
        <v>249</v>
      </c>
      <c r="D1511" s="15" t="s">
        <v>2130</v>
      </c>
      <c r="E1511" s="25"/>
      <c r="F1511" s="3" t="s">
        <v>2030</v>
      </c>
      <c r="G1511" s="3" t="s">
        <v>2051</v>
      </c>
      <c r="H1511" s="3" t="s">
        <v>2032</v>
      </c>
      <c r="I1511" s="3" t="s">
        <v>2052</v>
      </c>
      <c r="J1511" s="3"/>
      <c r="K1511" s="3" t="s">
        <v>2053</v>
      </c>
      <c r="L1511" s="3" t="s">
        <v>2054</v>
      </c>
      <c r="M1511" s="3" t="s">
        <v>2055</v>
      </c>
      <c r="N1511" s="3"/>
      <c r="O1511" s="3"/>
      <c r="P1511" s="3"/>
      <c r="Q1511" s="3"/>
      <c r="R1511" s="3"/>
      <c r="S1511" s="3"/>
      <c r="T1511" s="3"/>
      <c r="U1511" s="13">
        <v>43221</v>
      </c>
      <c r="V1511" s="3"/>
      <c r="W1511" s="3"/>
      <c r="X1511" s="3"/>
      <c r="Y1511" s="3"/>
      <c r="Z1511" s="3"/>
    </row>
    <row r="1512" spans="1:26" ht="60" x14ac:dyDescent="0.25">
      <c r="A1512" s="3" t="s">
        <v>2028</v>
      </c>
      <c r="B1512" s="3" t="s">
        <v>38</v>
      </c>
      <c r="C1512" s="3" t="s">
        <v>250</v>
      </c>
      <c r="D1512" s="15" t="s">
        <v>2131</v>
      </c>
      <c r="E1512" s="25"/>
      <c r="F1512" s="3" t="s">
        <v>2030</v>
      </c>
      <c r="G1512" s="3" t="s">
        <v>2051</v>
      </c>
      <c r="H1512" s="3" t="s">
        <v>2032</v>
      </c>
      <c r="I1512" s="3" t="s">
        <v>2052</v>
      </c>
      <c r="J1512" s="3"/>
      <c r="K1512" s="3" t="s">
        <v>2053</v>
      </c>
      <c r="L1512" s="3" t="s">
        <v>2054</v>
      </c>
      <c r="M1512" s="3" t="s">
        <v>2055</v>
      </c>
      <c r="N1512" s="3"/>
      <c r="O1512" s="3"/>
      <c r="P1512" s="3"/>
      <c r="Q1512" s="3"/>
      <c r="R1512" s="3"/>
      <c r="S1512" s="3"/>
      <c r="T1512" s="3"/>
      <c r="U1512" s="13">
        <v>43221</v>
      </c>
      <c r="V1512" s="3"/>
      <c r="W1512" s="3"/>
      <c r="X1512" s="3"/>
      <c r="Y1512" s="3"/>
      <c r="Z1512" s="3"/>
    </row>
    <row r="1513" spans="1:26" ht="30" x14ac:dyDescent="0.25">
      <c r="A1513" s="3" t="s">
        <v>2028</v>
      </c>
      <c r="B1513" s="3" t="s">
        <v>38</v>
      </c>
      <c r="C1513" s="3" t="s">
        <v>106</v>
      </c>
      <c r="D1513" s="15" t="s">
        <v>2132</v>
      </c>
      <c r="E1513" s="3" t="s">
        <v>457</v>
      </c>
      <c r="F1513" s="3" t="s">
        <v>2030</v>
      </c>
      <c r="G1513" s="3" t="s">
        <v>2032</v>
      </c>
      <c r="H1513" s="3" t="s">
        <v>2069</v>
      </c>
      <c r="I1513" s="3" t="s">
        <v>2052</v>
      </c>
      <c r="J1513" s="3"/>
      <c r="K1513" s="3" t="s">
        <v>2054</v>
      </c>
      <c r="L1513" s="3"/>
      <c r="M1513" s="3"/>
      <c r="N1513" s="3"/>
      <c r="O1513" s="3"/>
      <c r="P1513" s="3"/>
      <c r="Q1513" s="3"/>
      <c r="R1513" s="3"/>
      <c r="S1513" s="3"/>
      <c r="T1513" s="3"/>
      <c r="U1513" s="13">
        <v>43221</v>
      </c>
      <c r="V1513" s="3"/>
      <c r="W1513" s="3"/>
      <c r="X1513" s="3"/>
      <c r="Y1513" s="3"/>
      <c r="Z1513" s="3"/>
    </row>
    <row r="1514" spans="1:26" ht="30" x14ac:dyDescent="0.25">
      <c r="A1514" s="3" t="s">
        <v>2028</v>
      </c>
      <c r="B1514" s="3" t="s">
        <v>38</v>
      </c>
      <c r="C1514" s="3" t="s">
        <v>107</v>
      </c>
      <c r="D1514" s="15" t="s">
        <v>2133</v>
      </c>
      <c r="E1514" s="3"/>
      <c r="F1514" s="3" t="s">
        <v>2030</v>
      </c>
      <c r="G1514" s="3" t="s">
        <v>2032</v>
      </c>
      <c r="H1514" s="3" t="s">
        <v>2069</v>
      </c>
      <c r="I1514" s="3" t="s">
        <v>2052</v>
      </c>
      <c r="J1514" s="3"/>
      <c r="K1514" s="3" t="s">
        <v>2054</v>
      </c>
      <c r="L1514" s="3"/>
      <c r="M1514" s="3"/>
      <c r="N1514" s="3"/>
      <c r="O1514" s="3"/>
      <c r="P1514" s="3"/>
      <c r="Q1514" s="3"/>
      <c r="R1514" s="3"/>
      <c r="S1514" s="3"/>
      <c r="T1514" s="3"/>
      <c r="U1514" s="13">
        <v>43221</v>
      </c>
      <c r="V1514" s="3"/>
      <c r="W1514" s="3"/>
      <c r="X1514" s="3"/>
      <c r="Y1514" s="3"/>
      <c r="Z1514" s="3"/>
    </row>
    <row r="1515" spans="1:26" ht="45" x14ac:dyDescent="0.25">
      <c r="A1515" s="3" t="s">
        <v>2028</v>
      </c>
      <c r="B1515" s="3" t="s">
        <v>38</v>
      </c>
      <c r="C1515" s="3" t="s">
        <v>108</v>
      </c>
      <c r="D1515" s="15" t="s">
        <v>2134</v>
      </c>
      <c r="E1515" s="3" t="s">
        <v>457</v>
      </c>
      <c r="F1515" s="3" t="s">
        <v>2030</v>
      </c>
      <c r="G1515" s="3" t="s">
        <v>2032</v>
      </c>
      <c r="H1515" s="3" t="s">
        <v>2069</v>
      </c>
      <c r="I1515" s="3" t="s">
        <v>2052</v>
      </c>
      <c r="J1515" s="3"/>
      <c r="K1515" s="3" t="s">
        <v>2054</v>
      </c>
      <c r="L1515" s="3"/>
      <c r="M1515" s="3"/>
      <c r="N1515" s="3"/>
      <c r="O1515" s="3"/>
      <c r="P1515" s="3"/>
      <c r="Q1515" s="3"/>
      <c r="R1515" s="3"/>
      <c r="S1515" s="3"/>
      <c r="T1515" s="3"/>
      <c r="U1515" s="13">
        <v>43221</v>
      </c>
      <c r="V1515" s="3"/>
      <c r="W1515" s="3"/>
      <c r="X1515" s="3"/>
      <c r="Y1515" s="3"/>
      <c r="Z1515" s="3"/>
    </row>
    <row r="1516" spans="1:26" x14ac:dyDescent="0.25">
      <c r="A1516" s="3" t="s">
        <v>2028</v>
      </c>
      <c r="B1516" s="3" t="s">
        <v>38</v>
      </c>
      <c r="C1516" s="3" t="s">
        <v>344</v>
      </c>
      <c r="D1516" s="15" t="s">
        <v>2135</v>
      </c>
      <c r="E1516" s="3" t="s">
        <v>457</v>
      </c>
      <c r="F1516" s="3" t="s">
        <v>2030</v>
      </c>
      <c r="G1516" s="3" t="s">
        <v>2032</v>
      </c>
      <c r="H1516" s="3" t="s">
        <v>2069</v>
      </c>
      <c r="I1516" s="3" t="s">
        <v>2052</v>
      </c>
      <c r="J1516" s="3"/>
      <c r="K1516" s="3" t="s">
        <v>2054</v>
      </c>
      <c r="L1516" s="3"/>
      <c r="M1516" s="3"/>
      <c r="N1516" s="3"/>
      <c r="O1516" s="3"/>
      <c r="P1516" s="3"/>
      <c r="Q1516" s="3"/>
      <c r="R1516" s="3"/>
      <c r="S1516" s="3"/>
      <c r="T1516" s="3"/>
      <c r="U1516" s="13">
        <v>43221</v>
      </c>
      <c r="V1516" s="3"/>
      <c r="W1516" s="3"/>
      <c r="X1516" s="3"/>
      <c r="Y1516" s="3"/>
      <c r="Z1516" s="3"/>
    </row>
    <row r="1517" spans="1:26" ht="30" x14ac:dyDescent="0.25">
      <c r="A1517" s="3" t="s">
        <v>2028</v>
      </c>
      <c r="B1517" s="3" t="s">
        <v>38</v>
      </c>
      <c r="C1517" s="3" t="s">
        <v>345</v>
      </c>
      <c r="D1517" s="15" t="s">
        <v>2136</v>
      </c>
      <c r="E1517" s="3"/>
      <c r="F1517" s="3" t="s">
        <v>2030</v>
      </c>
      <c r="G1517" s="3" t="s">
        <v>2032</v>
      </c>
      <c r="H1517" s="3" t="s">
        <v>2069</v>
      </c>
      <c r="I1517" s="3" t="s">
        <v>2052</v>
      </c>
      <c r="J1517" s="3"/>
      <c r="K1517" s="3" t="s">
        <v>2054</v>
      </c>
      <c r="L1517" s="3"/>
      <c r="M1517" s="3"/>
      <c r="N1517" s="3"/>
      <c r="O1517" s="3"/>
      <c r="P1517" s="3"/>
      <c r="Q1517" s="3"/>
      <c r="R1517" s="3"/>
      <c r="S1517" s="3"/>
      <c r="T1517" s="3"/>
      <c r="U1517" s="13">
        <v>43221</v>
      </c>
      <c r="V1517" s="3"/>
      <c r="W1517" s="3"/>
      <c r="X1517" s="3"/>
      <c r="Y1517" s="3"/>
      <c r="Z1517" s="3"/>
    </row>
    <row r="1518" spans="1:26" ht="45" x14ac:dyDescent="0.25">
      <c r="A1518" s="3" t="s">
        <v>2028</v>
      </c>
      <c r="B1518" s="3" t="s">
        <v>38</v>
      </c>
      <c r="C1518" s="3" t="s">
        <v>114</v>
      </c>
      <c r="D1518" s="15" t="s">
        <v>2137</v>
      </c>
      <c r="E1518" s="3"/>
      <c r="F1518" s="3" t="s">
        <v>2030</v>
      </c>
      <c r="G1518" s="3" t="s">
        <v>2032</v>
      </c>
      <c r="H1518" s="3" t="s">
        <v>2069</v>
      </c>
      <c r="I1518" s="3" t="s">
        <v>2052</v>
      </c>
      <c r="J1518" s="3"/>
      <c r="K1518" s="3" t="s">
        <v>2054</v>
      </c>
      <c r="L1518" s="3"/>
      <c r="M1518" s="3"/>
      <c r="N1518" s="3"/>
      <c r="O1518" s="3"/>
      <c r="P1518" s="3"/>
      <c r="Q1518" s="3"/>
      <c r="R1518" s="3"/>
      <c r="S1518" s="3"/>
      <c r="T1518" s="3"/>
      <c r="U1518" s="13">
        <v>43221</v>
      </c>
      <c r="V1518" s="3"/>
      <c r="W1518" s="3"/>
      <c r="X1518" s="3"/>
      <c r="Y1518" s="3"/>
      <c r="Z1518" s="3"/>
    </row>
    <row r="1519" spans="1:26" x14ac:dyDescent="0.25">
      <c r="A1519" s="3" t="s">
        <v>2028</v>
      </c>
      <c r="B1519" s="3" t="s">
        <v>38</v>
      </c>
      <c r="C1519" s="3" t="s">
        <v>115</v>
      </c>
      <c r="D1519" s="15" t="s">
        <v>2138</v>
      </c>
      <c r="E1519" s="3"/>
      <c r="F1519" s="3" t="s">
        <v>2030</v>
      </c>
      <c r="G1519" s="3" t="s">
        <v>2032</v>
      </c>
      <c r="H1519" s="3" t="s">
        <v>2069</v>
      </c>
      <c r="I1519" s="3" t="s">
        <v>2052</v>
      </c>
      <c r="J1519" s="3"/>
      <c r="K1519" s="3" t="s">
        <v>2054</v>
      </c>
      <c r="L1519" s="3"/>
      <c r="M1519" s="3"/>
      <c r="N1519" s="3"/>
      <c r="O1519" s="3"/>
      <c r="P1519" s="3"/>
      <c r="Q1519" s="3"/>
      <c r="R1519" s="3"/>
      <c r="S1519" s="3"/>
      <c r="T1519" s="3"/>
      <c r="U1519" s="13">
        <v>43221</v>
      </c>
      <c r="V1519" s="3"/>
      <c r="W1519" s="3"/>
      <c r="X1519" s="3"/>
      <c r="Y1519" s="3"/>
      <c r="Z1519" s="3"/>
    </row>
    <row r="1520" spans="1:26" x14ac:dyDescent="0.25">
      <c r="A1520" s="3" t="s">
        <v>2028</v>
      </c>
      <c r="B1520" s="3" t="s">
        <v>38</v>
      </c>
      <c r="C1520" s="3" t="s">
        <v>134</v>
      </c>
      <c r="D1520" s="15" t="s">
        <v>2139</v>
      </c>
      <c r="E1520" s="3"/>
      <c r="F1520" s="3" t="s">
        <v>2030</v>
      </c>
      <c r="G1520" s="3" t="s">
        <v>2073</v>
      </c>
      <c r="H1520" s="3"/>
      <c r="I1520" s="3"/>
      <c r="J1520" s="3"/>
      <c r="K1520" s="3" t="s">
        <v>2074</v>
      </c>
      <c r="L1520" s="3" t="s">
        <v>2075</v>
      </c>
      <c r="M1520" s="3" t="s">
        <v>2076</v>
      </c>
      <c r="N1520" s="3"/>
      <c r="O1520" s="3"/>
      <c r="P1520" s="3"/>
      <c r="Q1520" s="3"/>
      <c r="R1520" s="3"/>
      <c r="S1520" s="3"/>
      <c r="T1520" s="3"/>
      <c r="U1520" s="13">
        <v>43221</v>
      </c>
      <c r="V1520" s="3"/>
      <c r="W1520" s="3"/>
      <c r="X1520" s="3"/>
      <c r="Y1520" s="3"/>
      <c r="Z1520" s="3"/>
    </row>
    <row r="1521" spans="1:26" ht="30" x14ac:dyDescent="0.25">
      <c r="A1521" s="3" t="s">
        <v>2028</v>
      </c>
      <c r="B1521" s="3" t="s">
        <v>38</v>
      </c>
      <c r="C1521" s="3" t="s">
        <v>135</v>
      </c>
      <c r="D1521" s="15" t="s">
        <v>2140</v>
      </c>
      <c r="E1521" s="3"/>
      <c r="F1521" s="3" t="s">
        <v>2030</v>
      </c>
      <c r="G1521" s="3" t="s">
        <v>2073</v>
      </c>
      <c r="H1521" s="3"/>
      <c r="I1521" s="3"/>
      <c r="J1521" s="3"/>
      <c r="K1521" s="3" t="s">
        <v>2074</v>
      </c>
      <c r="L1521" s="3" t="s">
        <v>2075</v>
      </c>
      <c r="M1521" s="3" t="s">
        <v>2076</v>
      </c>
      <c r="N1521" s="3"/>
      <c r="O1521" s="3"/>
      <c r="P1521" s="3"/>
      <c r="Q1521" s="3"/>
      <c r="R1521" s="3"/>
      <c r="S1521" s="3"/>
      <c r="T1521" s="3"/>
      <c r="U1521" s="13">
        <v>43221</v>
      </c>
      <c r="V1521" s="3"/>
      <c r="W1521" s="3"/>
      <c r="X1521" s="3"/>
      <c r="Y1521" s="3"/>
      <c r="Z1521" s="3"/>
    </row>
    <row r="1522" spans="1:26" ht="45" x14ac:dyDescent="0.25">
      <c r="A1522" s="3" t="s">
        <v>2028</v>
      </c>
      <c r="B1522" s="3" t="s">
        <v>38</v>
      </c>
      <c r="C1522" s="3" t="s">
        <v>136</v>
      </c>
      <c r="D1522" s="15" t="s">
        <v>2141</v>
      </c>
      <c r="E1522" s="3"/>
      <c r="F1522" s="3" t="s">
        <v>2030</v>
      </c>
      <c r="G1522" s="3" t="s">
        <v>2073</v>
      </c>
      <c r="H1522" s="3"/>
      <c r="I1522" s="3"/>
      <c r="J1522" s="3"/>
      <c r="K1522" s="3" t="s">
        <v>2074</v>
      </c>
      <c r="L1522" s="3" t="s">
        <v>2075</v>
      </c>
      <c r="M1522" s="3" t="s">
        <v>2076</v>
      </c>
      <c r="N1522" s="3"/>
      <c r="O1522" s="3"/>
      <c r="P1522" s="3"/>
      <c r="Q1522" s="3"/>
      <c r="R1522" s="3"/>
      <c r="S1522" s="3"/>
      <c r="T1522" s="3"/>
      <c r="U1522" s="13">
        <v>43221</v>
      </c>
      <c r="V1522" s="3"/>
      <c r="W1522" s="3"/>
      <c r="X1522" s="3"/>
      <c r="Y1522" s="3"/>
      <c r="Z1522" s="3"/>
    </row>
    <row r="1523" spans="1:26" ht="30" x14ac:dyDescent="0.25">
      <c r="A1523" s="3" t="s">
        <v>2028</v>
      </c>
      <c r="B1523" s="3" t="s">
        <v>38</v>
      </c>
      <c r="C1523" s="3" t="s">
        <v>142</v>
      </c>
      <c r="D1523" s="15" t="s">
        <v>2142</v>
      </c>
      <c r="E1523" s="3"/>
      <c r="F1523" s="3" t="s">
        <v>2030</v>
      </c>
      <c r="G1523" s="3" t="s">
        <v>2073</v>
      </c>
      <c r="H1523" s="3"/>
      <c r="I1523" s="3"/>
      <c r="J1523" s="3"/>
      <c r="K1523" s="3" t="s">
        <v>2074</v>
      </c>
      <c r="L1523" s="3" t="s">
        <v>2075</v>
      </c>
      <c r="M1523" s="3" t="s">
        <v>2076</v>
      </c>
      <c r="N1523" s="3"/>
      <c r="O1523" s="3"/>
      <c r="P1523" s="3"/>
      <c r="Q1523" s="3"/>
      <c r="R1523" s="3"/>
      <c r="S1523" s="3"/>
      <c r="T1523" s="3"/>
      <c r="U1523" s="13">
        <v>43221</v>
      </c>
      <c r="V1523" s="3"/>
      <c r="W1523" s="3"/>
      <c r="X1523" s="3"/>
      <c r="Y1523" s="3"/>
      <c r="Z1523" s="3"/>
    </row>
    <row r="1524" spans="1:26" ht="30" x14ac:dyDescent="0.25">
      <c r="A1524" s="3" t="s">
        <v>2028</v>
      </c>
      <c r="B1524" s="3" t="s">
        <v>38</v>
      </c>
      <c r="C1524" s="3" t="s">
        <v>143</v>
      </c>
      <c r="D1524" s="15" t="s">
        <v>2143</v>
      </c>
      <c r="E1524" s="3"/>
      <c r="F1524" s="3" t="s">
        <v>2030</v>
      </c>
      <c r="G1524" s="3" t="s">
        <v>2073</v>
      </c>
      <c r="H1524" s="3"/>
      <c r="I1524" s="3"/>
      <c r="J1524" s="3"/>
      <c r="K1524" s="3" t="s">
        <v>2074</v>
      </c>
      <c r="L1524" s="3" t="s">
        <v>2075</v>
      </c>
      <c r="M1524" s="3" t="s">
        <v>2076</v>
      </c>
      <c r="N1524" s="3"/>
      <c r="O1524" s="3"/>
      <c r="P1524" s="3"/>
      <c r="Q1524" s="3"/>
      <c r="R1524" s="3"/>
      <c r="S1524" s="3"/>
      <c r="T1524" s="3"/>
      <c r="U1524" s="13">
        <v>43221</v>
      </c>
      <c r="V1524" s="3"/>
      <c r="W1524" s="3"/>
      <c r="X1524" s="3"/>
      <c r="Y1524" s="3"/>
      <c r="Z1524" s="3"/>
    </row>
    <row r="1525" spans="1:26" x14ac:dyDescent="0.25">
      <c r="A1525" s="3" t="s">
        <v>2028</v>
      </c>
      <c r="B1525" s="3" t="s">
        <v>38</v>
      </c>
      <c r="C1525" s="3" t="s">
        <v>377</v>
      </c>
      <c r="D1525" s="15" t="s">
        <v>2144</v>
      </c>
      <c r="E1525" s="3"/>
      <c r="F1525" s="3" t="s">
        <v>2030</v>
      </c>
      <c r="G1525" s="3" t="s">
        <v>2073</v>
      </c>
      <c r="H1525" s="3"/>
      <c r="I1525" s="3"/>
      <c r="J1525" s="3"/>
      <c r="K1525" s="3" t="s">
        <v>2074</v>
      </c>
      <c r="L1525" s="3" t="s">
        <v>2075</v>
      </c>
      <c r="M1525" s="3" t="s">
        <v>2076</v>
      </c>
      <c r="N1525" s="3"/>
      <c r="O1525" s="3"/>
      <c r="P1525" s="3"/>
      <c r="Q1525" s="3"/>
      <c r="R1525" s="3"/>
      <c r="S1525" s="3"/>
      <c r="T1525" s="3"/>
      <c r="U1525" s="13">
        <v>43221</v>
      </c>
      <c r="V1525" s="3"/>
      <c r="W1525" s="3"/>
      <c r="X1525" s="3"/>
      <c r="Y1525" s="3"/>
      <c r="Z1525" s="3"/>
    </row>
    <row r="1526" spans="1:26" ht="45" x14ac:dyDescent="0.25">
      <c r="A1526" s="3" t="s">
        <v>2028</v>
      </c>
      <c r="B1526" s="3" t="s">
        <v>38</v>
      </c>
      <c r="C1526" s="3" t="s">
        <v>146</v>
      </c>
      <c r="D1526" s="15" t="s">
        <v>2145</v>
      </c>
      <c r="E1526" s="3"/>
      <c r="F1526" s="3" t="s">
        <v>2030</v>
      </c>
      <c r="G1526" s="3" t="s">
        <v>2073</v>
      </c>
      <c r="H1526" s="3"/>
      <c r="I1526" s="3"/>
      <c r="J1526" s="3"/>
      <c r="K1526" s="3" t="s">
        <v>2074</v>
      </c>
      <c r="L1526" s="3" t="s">
        <v>2075</v>
      </c>
      <c r="M1526" s="3" t="s">
        <v>2076</v>
      </c>
      <c r="N1526" s="3"/>
      <c r="O1526" s="3"/>
      <c r="P1526" s="3"/>
      <c r="Q1526" s="3"/>
      <c r="R1526" s="3"/>
      <c r="S1526" s="3"/>
      <c r="T1526" s="3"/>
      <c r="U1526" s="13">
        <v>43221</v>
      </c>
      <c r="V1526" s="3"/>
      <c r="W1526" s="3"/>
      <c r="X1526" s="3"/>
      <c r="Y1526" s="3"/>
      <c r="Z1526" s="3"/>
    </row>
    <row r="1527" spans="1:26" ht="30" x14ac:dyDescent="0.25">
      <c r="A1527" s="3" t="s">
        <v>2028</v>
      </c>
      <c r="B1527" s="3" t="s">
        <v>38</v>
      </c>
      <c r="C1527" s="3" t="s">
        <v>147</v>
      </c>
      <c r="D1527" s="15" t="s">
        <v>2146</v>
      </c>
      <c r="E1527" s="3"/>
      <c r="F1527" s="3" t="s">
        <v>2030</v>
      </c>
      <c r="G1527" s="3" t="s">
        <v>2073</v>
      </c>
      <c r="H1527" s="3"/>
      <c r="I1527" s="3"/>
      <c r="J1527" s="3"/>
      <c r="K1527" s="3" t="s">
        <v>2074</v>
      </c>
      <c r="L1527" s="3" t="s">
        <v>2075</v>
      </c>
      <c r="M1527" s="3" t="s">
        <v>2076</v>
      </c>
      <c r="N1527" s="3"/>
      <c r="O1527" s="3"/>
      <c r="P1527" s="3"/>
      <c r="Q1527" s="3"/>
      <c r="R1527" s="3"/>
      <c r="S1527" s="3"/>
      <c r="T1527" s="3"/>
      <c r="U1527" s="13">
        <v>43221</v>
      </c>
      <c r="V1527" s="3"/>
      <c r="W1527" s="3"/>
      <c r="X1527" s="3"/>
      <c r="Y1527" s="3"/>
      <c r="Z1527" s="3"/>
    </row>
    <row r="1528" spans="1:26" ht="30" x14ac:dyDescent="0.25">
      <c r="A1528" s="3" t="s">
        <v>2028</v>
      </c>
      <c r="B1528" s="3" t="s">
        <v>38</v>
      </c>
      <c r="C1528" s="3" t="s">
        <v>386</v>
      </c>
      <c r="D1528" s="15" t="s">
        <v>2147</v>
      </c>
      <c r="E1528" s="3"/>
      <c r="F1528" s="3" t="s">
        <v>2030</v>
      </c>
      <c r="G1528" s="3" t="s">
        <v>2073</v>
      </c>
      <c r="H1528" s="3"/>
      <c r="I1528" s="3"/>
      <c r="J1528" s="3"/>
      <c r="K1528" s="3" t="s">
        <v>2074</v>
      </c>
      <c r="L1528" s="3" t="s">
        <v>2075</v>
      </c>
      <c r="M1528" s="3" t="s">
        <v>2076</v>
      </c>
      <c r="N1528" s="3"/>
      <c r="O1528" s="3"/>
      <c r="P1528" s="3"/>
      <c r="Q1528" s="3"/>
      <c r="R1528" s="3"/>
      <c r="S1528" s="3"/>
      <c r="T1528" s="3"/>
      <c r="U1528" s="13">
        <v>43221</v>
      </c>
      <c r="V1528" s="3"/>
      <c r="W1528" s="3"/>
      <c r="X1528" s="3"/>
      <c r="Y1528" s="3"/>
      <c r="Z1528" s="3"/>
    </row>
    <row r="1529" spans="1:26" ht="30" x14ac:dyDescent="0.25">
      <c r="A1529" s="3" t="s">
        <v>2028</v>
      </c>
      <c r="B1529" s="3" t="s">
        <v>38</v>
      </c>
      <c r="C1529" s="3" t="s">
        <v>387</v>
      </c>
      <c r="D1529" s="15" t="s">
        <v>2148</v>
      </c>
      <c r="E1529" s="3"/>
      <c r="F1529" s="3" t="s">
        <v>2030</v>
      </c>
      <c r="G1529" s="3" t="s">
        <v>2073</v>
      </c>
      <c r="H1529" s="3"/>
      <c r="I1529" s="3"/>
      <c r="J1529" s="3"/>
      <c r="K1529" s="3" t="s">
        <v>2074</v>
      </c>
      <c r="L1529" s="3" t="s">
        <v>2075</v>
      </c>
      <c r="M1529" s="3" t="s">
        <v>2076</v>
      </c>
      <c r="N1529" s="3"/>
      <c r="O1529" s="3"/>
      <c r="P1529" s="3"/>
      <c r="Q1529" s="3"/>
      <c r="R1529" s="3"/>
      <c r="S1529" s="3"/>
      <c r="T1529" s="3"/>
      <c r="U1529" s="13">
        <v>43221</v>
      </c>
      <c r="V1529" s="3"/>
      <c r="W1529" s="3"/>
      <c r="X1529" s="3"/>
      <c r="Y1529" s="3"/>
      <c r="Z1529" s="3"/>
    </row>
    <row r="1530" spans="1:26" x14ac:dyDescent="0.25">
      <c r="A1530" s="3" t="s">
        <v>2028</v>
      </c>
      <c r="B1530" s="3" t="s">
        <v>38</v>
      </c>
      <c r="C1530" s="3" t="s">
        <v>388</v>
      </c>
      <c r="D1530" s="15" t="s">
        <v>2149</v>
      </c>
      <c r="E1530" s="3"/>
      <c r="F1530" s="3" t="s">
        <v>2030</v>
      </c>
      <c r="G1530" s="3" t="s">
        <v>2073</v>
      </c>
      <c r="H1530" s="3"/>
      <c r="I1530" s="3"/>
      <c r="J1530" s="3"/>
      <c r="K1530" s="3" t="s">
        <v>2074</v>
      </c>
      <c r="L1530" s="3" t="s">
        <v>2075</v>
      </c>
      <c r="M1530" s="3" t="s">
        <v>2076</v>
      </c>
      <c r="N1530" s="3"/>
      <c r="O1530" s="3"/>
      <c r="P1530" s="3"/>
      <c r="Q1530" s="3"/>
      <c r="R1530" s="3"/>
      <c r="S1530" s="3"/>
      <c r="T1530" s="3"/>
      <c r="U1530" s="13">
        <v>43221</v>
      </c>
      <c r="V1530" s="3"/>
      <c r="W1530" s="3"/>
      <c r="X1530" s="3"/>
      <c r="Y1530" s="3"/>
      <c r="Z1530" s="3"/>
    </row>
    <row r="1531" spans="1:26" ht="30" x14ac:dyDescent="0.25">
      <c r="A1531" s="3" t="s">
        <v>2028</v>
      </c>
      <c r="B1531" s="3" t="s">
        <v>38</v>
      </c>
      <c r="C1531" s="3" t="s">
        <v>1999</v>
      </c>
      <c r="D1531" s="15" t="s">
        <v>2150</v>
      </c>
      <c r="E1531" s="3"/>
      <c r="F1531" s="3" t="s">
        <v>2030</v>
      </c>
      <c r="G1531" s="3" t="s">
        <v>2073</v>
      </c>
      <c r="H1531" s="3"/>
      <c r="I1531" s="3"/>
      <c r="J1531" s="3"/>
      <c r="K1531" s="3" t="s">
        <v>2074</v>
      </c>
      <c r="L1531" s="3" t="s">
        <v>2075</v>
      </c>
      <c r="M1531" s="3" t="s">
        <v>2076</v>
      </c>
      <c r="N1531" s="3"/>
      <c r="O1531" s="3"/>
      <c r="P1531" s="3"/>
      <c r="Q1531" s="3"/>
      <c r="R1531" s="3"/>
      <c r="S1531" s="3"/>
      <c r="T1531" s="3"/>
      <c r="U1531" s="13">
        <v>43221</v>
      </c>
      <c r="V1531" s="3"/>
      <c r="W1531" s="3"/>
      <c r="X1531" s="3"/>
      <c r="Y1531" s="3"/>
      <c r="Z1531" s="3"/>
    </row>
    <row r="1532" spans="1:26" ht="30" x14ac:dyDescent="0.25">
      <c r="A1532" s="3" t="s">
        <v>2028</v>
      </c>
      <c r="B1532" s="3" t="s">
        <v>38</v>
      </c>
      <c r="C1532" s="3" t="s">
        <v>2151</v>
      </c>
      <c r="D1532" s="15" t="s">
        <v>2152</v>
      </c>
      <c r="E1532" s="3"/>
      <c r="F1532" s="3" t="s">
        <v>2030</v>
      </c>
      <c r="G1532" s="3" t="s">
        <v>2073</v>
      </c>
      <c r="H1532" s="3"/>
      <c r="I1532" s="3"/>
      <c r="J1532" s="3"/>
      <c r="K1532" s="3" t="s">
        <v>2074</v>
      </c>
      <c r="L1532" s="3" t="s">
        <v>2075</v>
      </c>
      <c r="M1532" s="3" t="s">
        <v>2076</v>
      </c>
      <c r="N1532" s="3"/>
      <c r="O1532" s="3"/>
      <c r="P1532" s="3"/>
      <c r="Q1532" s="3"/>
      <c r="R1532" s="3"/>
      <c r="S1532" s="3"/>
      <c r="T1532" s="3"/>
      <c r="U1532" s="13">
        <v>43221</v>
      </c>
      <c r="V1532" s="3"/>
      <c r="W1532" s="3"/>
      <c r="X1532" s="3"/>
      <c r="Y1532" s="3"/>
      <c r="Z1532" s="3"/>
    </row>
    <row r="1533" spans="1:26" ht="45" x14ac:dyDescent="0.25">
      <c r="A1533" s="3" t="s">
        <v>2028</v>
      </c>
      <c r="B1533" s="3" t="s">
        <v>38</v>
      </c>
      <c r="C1533" s="3" t="s">
        <v>2153</v>
      </c>
      <c r="D1533" s="15" t="s">
        <v>2154</v>
      </c>
      <c r="E1533" s="3"/>
      <c r="F1533" s="3" t="s">
        <v>2030</v>
      </c>
      <c r="G1533" s="3" t="s">
        <v>2073</v>
      </c>
      <c r="H1533" s="3"/>
      <c r="I1533" s="3"/>
      <c r="J1533" s="3"/>
      <c r="K1533" s="3" t="s">
        <v>2074</v>
      </c>
      <c r="L1533" s="3" t="s">
        <v>2075</v>
      </c>
      <c r="M1533" s="3" t="s">
        <v>2076</v>
      </c>
      <c r="N1533" s="3"/>
      <c r="O1533" s="3"/>
      <c r="P1533" s="3"/>
      <c r="Q1533" s="3"/>
      <c r="R1533" s="3"/>
      <c r="S1533" s="3"/>
      <c r="T1533" s="3"/>
      <c r="U1533" s="13">
        <v>43221</v>
      </c>
      <c r="V1533" s="3"/>
      <c r="W1533" s="3"/>
      <c r="X1533" s="3"/>
      <c r="Y1533" s="3"/>
      <c r="Z1533" s="3"/>
    </row>
    <row r="1534" spans="1:26" ht="30" hidden="1" x14ac:dyDescent="0.25">
      <c r="A1534" s="3" t="s">
        <v>2028</v>
      </c>
      <c r="B1534" s="3" t="s">
        <v>814</v>
      </c>
      <c r="C1534" s="3" t="s">
        <v>231</v>
      </c>
      <c r="D1534" s="15" t="s">
        <v>2155</v>
      </c>
      <c r="E1534" s="3"/>
      <c r="F1534" s="3"/>
      <c r="G1534" s="3"/>
      <c r="H1534" s="3"/>
      <c r="I1534" s="3"/>
      <c r="J1534" s="3"/>
      <c r="K1534" s="3"/>
      <c r="L1534" s="3"/>
      <c r="M1534" s="3"/>
      <c r="N1534" s="3"/>
      <c r="O1534" s="3"/>
      <c r="P1534" s="3"/>
      <c r="Q1534" s="3"/>
      <c r="R1534" s="3"/>
      <c r="S1534" s="3"/>
      <c r="T1534" s="3"/>
      <c r="U1534" s="13">
        <v>43221</v>
      </c>
      <c r="V1534" s="3"/>
      <c r="W1534" s="3"/>
      <c r="X1534" s="3"/>
      <c r="Y1534" s="3"/>
      <c r="Z1534" s="3"/>
    </row>
    <row r="1535" spans="1:26" ht="30" hidden="1" x14ac:dyDescent="0.25">
      <c r="A1535" s="3" t="s">
        <v>2028</v>
      </c>
      <c r="B1535" s="3" t="s">
        <v>814</v>
      </c>
      <c r="C1535" s="3" t="s">
        <v>237</v>
      </c>
      <c r="D1535" s="15" t="s">
        <v>2156</v>
      </c>
      <c r="E1535" s="3"/>
      <c r="F1535" s="3"/>
      <c r="G1535" s="3"/>
      <c r="H1535" s="3"/>
      <c r="I1535" s="3"/>
      <c r="J1535" s="3"/>
      <c r="K1535" s="3"/>
      <c r="L1535" s="3"/>
      <c r="M1535" s="3"/>
      <c r="N1535" s="3"/>
      <c r="O1535" s="3"/>
      <c r="P1535" s="3"/>
      <c r="Q1535" s="3"/>
      <c r="R1535" s="3"/>
      <c r="S1535" s="3"/>
      <c r="T1535" s="3"/>
      <c r="U1535" s="13">
        <v>43221</v>
      </c>
      <c r="V1535" s="3"/>
      <c r="W1535" s="3"/>
      <c r="X1535" s="3"/>
      <c r="Y1535" s="3"/>
      <c r="Z1535" s="3"/>
    </row>
    <row r="1536" spans="1:26" ht="30" hidden="1" x14ac:dyDescent="0.25">
      <c r="A1536" s="3" t="s">
        <v>2028</v>
      </c>
      <c r="B1536" s="3" t="s">
        <v>814</v>
      </c>
      <c r="C1536" s="3" t="s">
        <v>395</v>
      </c>
      <c r="D1536" s="15" t="s">
        <v>2157</v>
      </c>
      <c r="E1536" s="3"/>
      <c r="F1536" s="3"/>
      <c r="G1536" s="3"/>
      <c r="H1536" s="3"/>
      <c r="I1536" s="3"/>
      <c r="J1536" s="3"/>
      <c r="K1536" s="3"/>
      <c r="L1536" s="3"/>
      <c r="M1536" s="3"/>
      <c r="N1536" s="3"/>
      <c r="O1536" s="3"/>
      <c r="P1536" s="3"/>
      <c r="Q1536" s="3"/>
      <c r="R1536" s="3"/>
      <c r="S1536" s="3"/>
      <c r="T1536" s="3"/>
      <c r="U1536" s="13">
        <v>43221</v>
      </c>
      <c r="V1536" s="3"/>
      <c r="W1536" s="3"/>
      <c r="X1536" s="3"/>
      <c r="Y1536" s="3"/>
      <c r="Z1536" s="3"/>
    </row>
    <row r="1537" spans="1:26" x14ac:dyDescent="0.25">
      <c r="A1537" s="3" t="s">
        <v>2158</v>
      </c>
      <c r="B1537" s="3" t="s">
        <v>23</v>
      </c>
      <c r="C1537" s="3">
        <v>1</v>
      </c>
      <c r="D1537" s="15" t="s">
        <v>2159</v>
      </c>
      <c r="E1537" s="3"/>
      <c r="F1537" s="3" t="s">
        <v>2160</v>
      </c>
      <c r="G1537" s="3" t="s">
        <v>2161</v>
      </c>
      <c r="H1537" s="3" t="s">
        <v>2162</v>
      </c>
      <c r="I1537" s="3" t="s">
        <v>2163</v>
      </c>
      <c r="J1537" s="3" t="s">
        <v>2164</v>
      </c>
      <c r="K1537" s="3" t="s">
        <v>2165</v>
      </c>
      <c r="L1537" s="3" t="s">
        <v>2166</v>
      </c>
      <c r="M1537" s="3"/>
      <c r="N1537" s="3"/>
      <c r="O1537" s="3"/>
      <c r="P1537" s="3"/>
      <c r="Q1537" s="3"/>
      <c r="R1537" s="3"/>
      <c r="S1537" s="3"/>
      <c r="T1537" s="3"/>
      <c r="U1537" s="13">
        <v>43221</v>
      </c>
      <c r="V1537" s="3"/>
      <c r="W1537" s="3"/>
      <c r="X1537" s="3"/>
      <c r="Y1537" s="3"/>
      <c r="Z1537" s="3"/>
    </row>
    <row r="1538" spans="1:26" x14ac:dyDescent="0.25">
      <c r="A1538" s="3" t="s">
        <v>2158</v>
      </c>
      <c r="B1538" s="3" t="s">
        <v>32</v>
      </c>
      <c r="C1538" s="3">
        <v>1.1000000000000001</v>
      </c>
      <c r="D1538" s="15" t="s">
        <v>2167</v>
      </c>
      <c r="E1538" s="3"/>
      <c r="F1538" s="3" t="s">
        <v>2160</v>
      </c>
      <c r="G1538" s="3" t="s">
        <v>2161</v>
      </c>
      <c r="H1538" s="3" t="s">
        <v>2162</v>
      </c>
      <c r="I1538" s="3" t="s">
        <v>2163</v>
      </c>
      <c r="J1538" s="3" t="s">
        <v>2164</v>
      </c>
      <c r="K1538" s="3" t="s">
        <v>2165</v>
      </c>
      <c r="L1538" s="3" t="s">
        <v>2166</v>
      </c>
      <c r="M1538" s="3"/>
      <c r="N1538" s="3"/>
      <c r="O1538" s="3"/>
      <c r="P1538" s="3"/>
      <c r="Q1538" s="3"/>
      <c r="R1538" s="3"/>
      <c r="S1538" s="3"/>
      <c r="T1538" s="3"/>
      <c r="U1538" s="13">
        <v>43221</v>
      </c>
      <c r="V1538" s="3"/>
      <c r="W1538" s="3"/>
      <c r="X1538" s="3"/>
      <c r="Y1538" s="3"/>
      <c r="Z1538" s="3"/>
    </row>
    <row r="1539" spans="1:26" ht="30" x14ac:dyDescent="0.25">
      <c r="A1539" s="3" t="s">
        <v>2158</v>
      </c>
      <c r="B1539" s="3" t="s">
        <v>32</v>
      </c>
      <c r="C1539" s="3">
        <v>1.2</v>
      </c>
      <c r="D1539" s="15" t="s">
        <v>2168</v>
      </c>
      <c r="E1539" s="3"/>
      <c r="F1539" s="3" t="s">
        <v>2160</v>
      </c>
      <c r="G1539" s="3" t="s">
        <v>2161</v>
      </c>
      <c r="H1539" s="3" t="s">
        <v>2162</v>
      </c>
      <c r="I1539" s="3" t="s">
        <v>2163</v>
      </c>
      <c r="J1539" s="3" t="s">
        <v>2164</v>
      </c>
      <c r="K1539" s="3" t="s">
        <v>2165</v>
      </c>
      <c r="L1539" s="3" t="s">
        <v>2166</v>
      </c>
      <c r="M1539" s="3"/>
      <c r="N1539" s="3"/>
      <c r="O1539" s="3"/>
      <c r="P1539" s="3"/>
      <c r="Q1539" s="3"/>
      <c r="R1539" s="3"/>
      <c r="S1539" s="3"/>
      <c r="T1539" s="3"/>
      <c r="U1539" s="13">
        <v>43221</v>
      </c>
      <c r="V1539" s="3"/>
      <c r="W1539" s="3"/>
      <c r="X1539" s="3"/>
      <c r="Y1539" s="3"/>
      <c r="Z1539" s="3"/>
    </row>
    <row r="1540" spans="1:26" x14ac:dyDescent="0.25">
      <c r="A1540" s="3" t="s">
        <v>2158</v>
      </c>
      <c r="B1540" s="3" t="s">
        <v>32</v>
      </c>
      <c r="C1540" s="3">
        <v>1.3</v>
      </c>
      <c r="D1540" s="15" t="s">
        <v>2169</v>
      </c>
      <c r="E1540" s="3"/>
      <c r="F1540" s="3" t="s">
        <v>2160</v>
      </c>
      <c r="G1540" s="3" t="s">
        <v>2161</v>
      </c>
      <c r="H1540" s="3" t="s">
        <v>2162</v>
      </c>
      <c r="I1540" s="3" t="s">
        <v>2163</v>
      </c>
      <c r="J1540" s="3" t="s">
        <v>2164</v>
      </c>
      <c r="K1540" s="3" t="s">
        <v>2165</v>
      </c>
      <c r="L1540" s="3" t="s">
        <v>2166</v>
      </c>
      <c r="M1540" s="3"/>
      <c r="N1540" s="3"/>
      <c r="O1540" s="3"/>
      <c r="P1540" s="3"/>
      <c r="Q1540" s="3"/>
      <c r="R1540" s="3"/>
      <c r="S1540" s="3"/>
      <c r="T1540" s="3"/>
      <c r="U1540" s="13">
        <v>43221</v>
      </c>
      <c r="V1540" s="3"/>
      <c r="W1540" s="3"/>
      <c r="X1540" s="3"/>
      <c r="Y1540" s="3"/>
      <c r="Z1540" s="3"/>
    </row>
    <row r="1541" spans="1:26" x14ac:dyDescent="0.25">
      <c r="A1541" s="3" t="s">
        <v>2158</v>
      </c>
      <c r="B1541" s="3" t="s">
        <v>32</v>
      </c>
      <c r="C1541" s="3">
        <v>1.4</v>
      </c>
      <c r="D1541" s="15" t="s">
        <v>2170</v>
      </c>
      <c r="E1541" s="3"/>
      <c r="F1541" s="3" t="s">
        <v>2160</v>
      </c>
      <c r="G1541" s="3" t="s">
        <v>2161</v>
      </c>
      <c r="H1541" s="3" t="s">
        <v>2162</v>
      </c>
      <c r="I1541" s="3" t="s">
        <v>2163</v>
      </c>
      <c r="J1541" s="3" t="s">
        <v>2164</v>
      </c>
      <c r="K1541" s="3" t="s">
        <v>2165</v>
      </c>
      <c r="L1541" s="3" t="s">
        <v>2166</v>
      </c>
      <c r="M1541" s="3"/>
      <c r="N1541" s="3"/>
      <c r="O1541" s="3"/>
      <c r="P1541" s="3"/>
      <c r="Q1541" s="3"/>
      <c r="R1541" s="3"/>
      <c r="S1541" s="3"/>
      <c r="T1541" s="3"/>
      <c r="U1541" s="13">
        <v>43221</v>
      </c>
      <c r="V1541" s="3"/>
      <c r="W1541" s="3"/>
      <c r="X1541" s="3"/>
      <c r="Y1541" s="3"/>
      <c r="Z1541" s="3"/>
    </row>
    <row r="1542" spans="1:26" x14ac:dyDescent="0.25">
      <c r="A1542" s="3" t="s">
        <v>2158</v>
      </c>
      <c r="B1542" s="3" t="s">
        <v>32</v>
      </c>
      <c r="C1542" s="3">
        <v>1.5</v>
      </c>
      <c r="D1542" s="15" t="s">
        <v>2171</v>
      </c>
      <c r="E1542" s="3"/>
      <c r="F1542" s="3" t="s">
        <v>2160</v>
      </c>
      <c r="G1542" s="3" t="s">
        <v>2161</v>
      </c>
      <c r="H1542" s="3" t="s">
        <v>2162</v>
      </c>
      <c r="I1542" s="3" t="s">
        <v>2163</v>
      </c>
      <c r="J1542" s="3" t="s">
        <v>2164</v>
      </c>
      <c r="K1542" s="3" t="s">
        <v>2165</v>
      </c>
      <c r="L1542" s="3" t="s">
        <v>2166</v>
      </c>
      <c r="M1542" s="3"/>
      <c r="N1542" s="3"/>
      <c r="O1542" s="3"/>
      <c r="P1542" s="3"/>
      <c r="Q1542" s="3"/>
      <c r="R1542" s="3"/>
      <c r="S1542" s="3"/>
      <c r="T1542" s="3"/>
      <c r="U1542" s="13">
        <v>43221</v>
      </c>
      <c r="V1542" s="3"/>
      <c r="W1542" s="3"/>
      <c r="X1542" s="3"/>
      <c r="Y1542" s="3"/>
      <c r="Z1542" s="3"/>
    </row>
    <row r="1543" spans="1:26" ht="30" x14ac:dyDescent="0.25">
      <c r="A1543" s="3" t="s">
        <v>2158</v>
      </c>
      <c r="B1543" s="3" t="s">
        <v>23</v>
      </c>
      <c r="C1543" s="3">
        <v>2</v>
      </c>
      <c r="D1543" s="15" t="s">
        <v>2172</v>
      </c>
      <c r="E1543" s="3"/>
      <c r="F1543" s="3" t="s">
        <v>2160</v>
      </c>
      <c r="G1543" s="3" t="s">
        <v>2163</v>
      </c>
      <c r="H1543" s="3" t="s">
        <v>2173</v>
      </c>
      <c r="I1543" s="3"/>
      <c r="J1543" s="3"/>
      <c r="K1543" s="3" t="s">
        <v>2166</v>
      </c>
      <c r="L1543" s="3" t="s">
        <v>2174</v>
      </c>
      <c r="M1543" s="3"/>
      <c r="N1543" s="3"/>
      <c r="O1543" s="3"/>
      <c r="P1543" s="3"/>
      <c r="Q1543" s="3"/>
      <c r="R1543" s="3"/>
      <c r="S1543" s="3"/>
      <c r="T1543" s="3"/>
      <c r="U1543" s="13">
        <v>43221</v>
      </c>
      <c r="V1543" s="3"/>
      <c r="W1543" s="3"/>
      <c r="X1543" s="3"/>
      <c r="Y1543" s="3"/>
      <c r="Z1543" s="3"/>
    </row>
    <row r="1544" spans="1:26" hidden="1" x14ac:dyDescent="0.25">
      <c r="A1544" s="3" t="s">
        <v>2158</v>
      </c>
      <c r="B1544" s="3" t="s">
        <v>149</v>
      </c>
      <c r="C1544" s="3">
        <v>2</v>
      </c>
      <c r="D1544" s="15" t="s">
        <v>2175</v>
      </c>
      <c r="E1544" s="3"/>
      <c r="F1544" s="3" t="s">
        <v>2160</v>
      </c>
      <c r="G1544" s="3" t="s">
        <v>2163</v>
      </c>
      <c r="H1544" s="3" t="s">
        <v>2173</v>
      </c>
      <c r="I1544" s="3"/>
      <c r="J1544" s="3"/>
      <c r="K1544" s="3" t="s">
        <v>2166</v>
      </c>
      <c r="L1544" s="3" t="s">
        <v>2174</v>
      </c>
      <c r="M1544" s="3"/>
      <c r="N1544" s="3"/>
      <c r="O1544" s="3"/>
      <c r="P1544" s="3"/>
      <c r="Q1544" s="3"/>
      <c r="R1544" s="3"/>
      <c r="S1544" s="3"/>
      <c r="T1544" s="3"/>
      <c r="U1544" s="13">
        <v>43221</v>
      </c>
      <c r="V1544" s="3" t="s">
        <v>2176</v>
      </c>
      <c r="W1544" s="3"/>
      <c r="X1544" s="3"/>
      <c r="Y1544" s="3"/>
      <c r="Z1544" s="3"/>
    </row>
    <row r="1545" spans="1:26" hidden="1" x14ac:dyDescent="0.25">
      <c r="A1545" s="3" t="s">
        <v>2158</v>
      </c>
      <c r="B1545" s="3" t="s">
        <v>149</v>
      </c>
      <c r="C1545" s="3">
        <v>2</v>
      </c>
      <c r="D1545" s="15" t="s">
        <v>2177</v>
      </c>
      <c r="E1545" s="3"/>
      <c r="F1545" s="3" t="s">
        <v>2160</v>
      </c>
      <c r="G1545" s="3" t="s">
        <v>2163</v>
      </c>
      <c r="H1545" s="3" t="s">
        <v>2173</v>
      </c>
      <c r="I1545" s="3"/>
      <c r="J1545" s="3"/>
      <c r="K1545" s="3" t="s">
        <v>2166</v>
      </c>
      <c r="L1545" s="3" t="s">
        <v>2174</v>
      </c>
      <c r="M1545" s="3"/>
      <c r="N1545" s="3"/>
      <c r="O1545" s="3"/>
      <c r="P1545" s="3"/>
      <c r="Q1545" s="3"/>
      <c r="R1545" s="3"/>
      <c r="S1545" s="3"/>
      <c r="T1545" s="3"/>
      <c r="U1545" s="13">
        <v>43221</v>
      </c>
      <c r="V1545" s="3" t="s">
        <v>2178</v>
      </c>
      <c r="W1545" s="3"/>
      <c r="X1545" s="3"/>
      <c r="Y1545" s="3"/>
      <c r="Z1545" s="3"/>
    </row>
    <row r="1546" spans="1:26" ht="30" x14ac:dyDescent="0.25">
      <c r="A1546" s="3" t="s">
        <v>2158</v>
      </c>
      <c r="B1546" s="3" t="s">
        <v>32</v>
      </c>
      <c r="C1546" s="3">
        <v>2.1</v>
      </c>
      <c r="D1546" s="15" t="s">
        <v>2179</v>
      </c>
      <c r="E1546" s="3" t="s">
        <v>457</v>
      </c>
      <c r="F1546" s="3" t="s">
        <v>2160</v>
      </c>
      <c r="G1546" s="3" t="s">
        <v>2163</v>
      </c>
      <c r="H1546" s="3" t="s">
        <v>2173</v>
      </c>
      <c r="I1546" s="3"/>
      <c r="J1546" s="3"/>
      <c r="K1546" s="3" t="s">
        <v>2166</v>
      </c>
      <c r="L1546" s="3" t="s">
        <v>2174</v>
      </c>
      <c r="M1546" s="3"/>
      <c r="N1546" s="3"/>
      <c r="O1546" s="3"/>
      <c r="P1546" s="3"/>
      <c r="Q1546" s="3"/>
      <c r="R1546" s="3"/>
      <c r="S1546" s="3"/>
      <c r="T1546" s="3"/>
      <c r="U1546" s="13">
        <v>43221</v>
      </c>
      <c r="V1546" s="3"/>
      <c r="W1546" s="3"/>
      <c r="X1546" s="3"/>
      <c r="Y1546" s="3"/>
      <c r="Z1546" s="3"/>
    </row>
    <row r="1547" spans="1:26" x14ac:dyDescent="0.25">
      <c r="A1547" s="3" t="s">
        <v>2158</v>
      </c>
      <c r="B1547" s="3" t="s">
        <v>32</v>
      </c>
      <c r="C1547" s="3">
        <v>2.2000000000000002</v>
      </c>
      <c r="D1547" s="15" t="s">
        <v>2180</v>
      </c>
      <c r="E1547" s="3"/>
      <c r="F1547" s="3" t="s">
        <v>2160</v>
      </c>
      <c r="G1547" s="3" t="s">
        <v>2163</v>
      </c>
      <c r="H1547" s="3" t="s">
        <v>2173</v>
      </c>
      <c r="I1547" s="3"/>
      <c r="J1547" s="3"/>
      <c r="K1547" s="3" t="s">
        <v>2166</v>
      </c>
      <c r="L1547" s="3" t="s">
        <v>2174</v>
      </c>
      <c r="M1547" s="3"/>
      <c r="N1547" s="3"/>
      <c r="O1547" s="3"/>
      <c r="P1547" s="3"/>
      <c r="Q1547" s="3"/>
      <c r="R1547" s="3"/>
      <c r="S1547" s="3"/>
      <c r="T1547" s="3"/>
      <c r="U1547" s="13">
        <v>43221</v>
      </c>
      <c r="V1547" s="3"/>
      <c r="W1547" s="3"/>
      <c r="X1547" s="3"/>
      <c r="Y1547" s="3"/>
      <c r="Z1547" s="3"/>
    </row>
    <row r="1548" spans="1:26" ht="30" x14ac:dyDescent="0.25">
      <c r="A1548" s="3" t="s">
        <v>2158</v>
      </c>
      <c r="B1548" s="3" t="s">
        <v>32</v>
      </c>
      <c r="C1548" s="3">
        <v>2.2999999999999998</v>
      </c>
      <c r="D1548" s="15" t="s">
        <v>2181</v>
      </c>
      <c r="E1548" s="3"/>
      <c r="F1548" s="3" t="s">
        <v>2160</v>
      </c>
      <c r="G1548" s="3" t="s">
        <v>2163</v>
      </c>
      <c r="H1548" s="3" t="s">
        <v>2173</v>
      </c>
      <c r="I1548" s="3"/>
      <c r="J1548" s="3"/>
      <c r="K1548" s="3" t="s">
        <v>2166</v>
      </c>
      <c r="L1548" s="3" t="s">
        <v>2174</v>
      </c>
      <c r="M1548" s="3"/>
      <c r="N1548" s="3"/>
      <c r="O1548" s="3"/>
      <c r="P1548" s="3"/>
      <c r="Q1548" s="3"/>
      <c r="R1548" s="3"/>
      <c r="S1548" s="3"/>
      <c r="T1548" s="3"/>
      <c r="U1548" s="13">
        <v>43221</v>
      </c>
      <c r="V1548" s="3"/>
      <c r="W1548" s="3"/>
      <c r="X1548" s="3"/>
      <c r="Y1548" s="3"/>
      <c r="Z1548" s="3"/>
    </row>
    <row r="1549" spans="1:26" x14ac:dyDescent="0.25">
      <c r="A1549" s="3" t="s">
        <v>2158</v>
      </c>
      <c r="B1549" s="3" t="s">
        <v>32</v>
      </c>
      <c r="C1549" s="3">
        <v>2.4</v>
      </c>
      <c r="D1549" s="15" t="s">
        <v>2182</v>
      </c>
      <c r="E1549" s="3"/>
      <c r="F1549" s="3" t="s">
        <v>2160</v>
      </c>
      <c r="G1549" s="3" t="s">
        <v>2163</v>
      </c>
      <c r="H1549" s="3" t="s">
        <v>2173</v>
      </c>
      <c r="I1549" s="3"/>
      <c r="J1549" s="3"/>
      <c r="K1549" s="3" t="s">
        <v>2166</v>
      </c>
      <c r="L1549" s="3" t="s">
        <v>2174</v>
      </c>
      <c r="M1549" s="3"/>
      <c r="N1549" s="3"/>
      <c r="O1549" s="3"/>
      <c r="P1549" s="3"/>
      <c r="Q1549" s="3"/>
      <c r="R1549" s="3"/>
      <c r="S1549" s="3"/>
      <c r="T1549" s="3"/>
      <c r="U1549" s="13">
        <v>43221</v>
      </c>
      <c r="V1549" s="3"/>
      <c r="W1549" s="3"/>
      <c r="X1549" s="3"/>
      <c r="Y1549" s="3"/>
      <c r="Z1549" s="3"/>
    </row>
    <row r="1550" spans="1:26" x14ac:dyDescent="0.25">
      <c r="A1550" s="3" t="s">
        <v>2158</v>
      </c>
      <c r="B1550" s="3" t="s">
        <v>23</v>
      </c>
      <c r="C1550" s="3">
        <v>3</v>
      </c>
      <c r="D1550" s="15" t="s">
        <v>2183</v>
      </c>
      <c r="E1550" s="3"/>
      <c r="F1550" s="3" t="s">
        <v>2160</v>
      </c>
      <c r="G1550" s="3" t="s">
        <v>2163</v>
      </c>
      <c r="H1550" s="3" t="s">
        <v>2173</v>
      </c>
      <c r="I1550" s="3"/>
      <c r="J1550" s="3"/>
      <c r="K1550" s="3" t="s">
        <v>2184</v>
      </c>
      <c r="L1550" s="3"/>
      <c r="M1550" s="3"/>
      <c r="N1550" s="3"/>
      <c r="O1550" s="3"/>
      <c r="P1550" s="3"/>
      <c r="Q1550" s="3"/>
      <c r="R1550" s="3"/>
      <c r="S1550" s="3"/>
      <c r="T1550" s="3"/>
      <c r="U1550" s="13">
        <v>43221</v>
      </c>
      <c r="V1550" s="3"/>
      <c r="W1550" s="3"/>
      <c r="X1550" s="3"/>
      <c r="Y1550" s="3"/>
      <c r="Z1550" s="3"/>
    </row>
    <row r="1551" spans="1:26" hidden="1" x14ac:dyDescent="0.25">
      <c r="A1551" s="3" t="s">
        <v>2158</v>
      </c>
      <c r="B1551" s="3" t="s">
        <v>149</v>
      </c>
      <c r="C1551" s="3">
        <v>3</v>
      </c>
      <c r="D1551" s="15" t="s">
        <v>2185</v>
      </c>
      <c r="E1551" s="3"/>
      <c r="F1551" s="3" t="s">
        <v>2160</v>
      </c>
      <c r="G1551" s="3" t="s">
        <v>2163</v>
      </c>
      <c r="H1551" s="3" t="s">
        <v>2173</v>
      </c>
      <c r="I1551" s="3"/>
      <c r="J1551" s="3"/>
      <c r="K1551" s="3" t="s">
        <v>2184</v>
      </c>
      <c r="L1551" s="3"/>
      <c r="M1551" s="3"/>
      <c r="N1551" s="3"/>
      <c r="O1551" s="3"/>
      <c r="P1551" s="3"/>
      <c r="Q1551" s="3"/>
      <c r="R1551" s="3"/>
      <c r="S1551" s="3"/>
      <c r="T1551" s="3"/>
      <c r="U1551" s="13">
        <v>43221</v>
      </c>
      <c r="V1551" s="3" t="s">
        <v>2186</v>
      </c>
      <c r="W1551" s="3"/>
      <c r="X1551" s="3"/>
      <c r="Y1551" s="3"/>
      <c r="Z1551" s="3"/>
    </row>
    <row r="1552" spans="1:26" hidden="1" x14ac:dyDescent="0.25">
      <c r="A1552" s="3" t="s">
        <v>2158</v>
      </c>
      <c r="B1552" s="3" t="s">
        <v>149</v>
      </c>
      <c r="C1552" s="3">
        <v>3</v>
      </c>
      <c r="D1552" s="15" t="s">
        <v>2187</v>
      </c>
      <c r="E1552" s="3"/>
      <c r="F1552" s="3" t="s">
        <v>2160</v>
      </c>
      <c r="G1552" s="3" t="s">
        <v>2163</v>
      </c>
      <c r="H1552" s="3" t="s">
        <v>2173</v>
      </c>
      <c r="I1552" s="3"/>
      <c r="J1552" s="3"/>
      <c r="K1552" s="3" t="s">
        <v>2184</v>
      </c>
      <c r="L1552" s="3"/>
      <c r="M1552" s="3"/>
      <c r="N1552" s="3"/>
      <c r="O1552" s="3"/>
      <c r="P1552" s="3"/>
      <c r="Q1552" s="3"/>
      <c r="R1552" s="3"/>
      <c r="S1552" s="3"/>
      <c r="T1552" s="3"/>
      <c r="U1552" s="13">
        <v>43221</v>
      </c>
      <c r="V1552" s="3" t="s">
        <v>2188</v>
      </c>
      <c r="W1552" s="3"/>
      <c r="X1552" s="3"/>
      <c r="Y1552" s="3"/>
      <c r="Z1552" s="3"/>
    </row>
    <row r="1553" spans="1:26" hidden="1" x14ac:dyDescent="0.25">
      <c r="A1553" s="3" t="s">
        <v>2158</v>
      </c>
      <c r="B1553" s="3" t="s">
        <v>149</v>
      </c>
      <c r="C1553" s="3">
        <v>3</v>
      </c>
      <c r="D1553" s="15" t="s">
        <v>2189</v>
      </c>
      <c r="E1553" s="3"/>
      <c r="F1553" s="3" t="s">
        <v>2160</v>
      </c>
      <c r="G1553" s="3" t="s">
        <v>2163</v>
      </c>
      <c r="H1553" s="3" t="s">
        <v>2173</v>
      </c>
      <c r="I1553" s="3"/>
      <c r="J1553" s="3"/>
      <c r="K1553" s="3" t="s">
        <v>2184</v>
      </c>
      <c r="L1553" s="3"/>
      <c r="M1553" s="3"/>
      <c r="N1553" s="3"/>
      <c r="O1553" s="3"/>
      <c r="P1553" s="3"/>
      <c r="Q1553" s="3"/>
      <c r="R1553" s="3"/>
      <c r="S1553" s="3"/>
      <c r="T1553" s="3"/>
      <c r="U1553" s="13">
        <v>43221</v>
      </c>
      <c r="V1553" s="3" t="s">
        <v>2190</v>
      </c>
      <c r="W1553" s="3"/>
      <c r="X1553" s="3"/>
      <c r="Y1553" s="3"/>
      <c r="Z1553" s="3"/>
    </row>
    <row r="1554" spans="1:26" x14ac:dyDescent="0.25">
      <c r="A1554" s="3" t="s">
        <v>2158</v>
      </c>
      <c r="B1554" s="3" t="s">
        <v>32</v>
      </c>
      <c r="C1554" s="3">
        <v>3.1</v>
      </c>
      <c r="D1554" s="15" t="s">
        <v>2191</v>
      </c>
      <c r="E1554" s="3"/>
      <c r="F1554" s="3" t="s">
        <v>2160</v>
      </c>
      <c r="G1554" s="3" t="s">
        <v>2163</v>
      </c>
      <c r="H1554" s="3" t="s">
        <v>2173</v>
      </c>
      <c r="I1554" s="3"/>
      <c r="J1554" s="3"/>
      <c r="K1554" s="3" t="s">
        <v>2184</v>
      </c>
      <c r="L1554" s="3"/>
      <c r="M1554" s="3"/>
      <c r="N1554" s="3"/>
      <c r="O1554" s="3"/>
      <c r="P1554" s="3"/>
      <c r="Q1554" s="3"/>
      <c r="R1554" s="3"/>
      <c r="S1554" s="3"/>
      <c r="T1554" s="3"/>
      <c r="U1554" s="13">
        <v>43221</v>
      </c>
      <c r="V1554" s="3"/>
      <c r="W1554" s="3"/>
      <c r="X1554" s="3"/>
      <c r="Y1554" s="3"/>
      <c r="Z1554" s="3"/>
    </row>
    <row r="1555" spans="1:26" ht="30" x14ac:dyDescent="0.25">
      <c r="A1555" s="3" t="s">
        <v>2158</v>
      </c>
      <c r="B1555" s="3" t="s">
        <v>32</v>
      </c>
      <c r="C1555" s="3">
        <v>3.2</v>
      </c>
      <c r="D1555" s="15" t="s">
        <v>2192</v>
      </c>
      <c r="E1555" s="3"/>
      <c r="F1555" s="3" t="s">
        <v>2160</v>
      </c>
      <c r="G1555" s="3" t="s">
        <v>2163</v>
      </c>
      <c r="H1555" s="3" t="s">
        <v>2173</v>
      </c>
      <c r="I1555" s="3"/>
      <c r="J1555" s="3"/>
      <c r="K1555" s="3" t="s">
        <v>2184</v>
      </c>
      <c r="L1555" s="3"/>
      <c r="M1555" s="3"/>
      <c r="N1555" s="3"/>
      <c r="O1555" s="3"/>
      <c r="P1555" s="3"/>
      <c r="Q1555" s="3"/>
      <c r="R1555" s="3"/>
      <c r="S1555" s="3"/>
      <c r="T1555" s="3"/>
      <c r="U1555" s="13">
        <v>43221</v>
      </c>
      <c r="V1555" s="3"/>
      <c r="W1555" s="3"/>
      <c r="X1555" s="3"/>
      <c r="Y1555" s="3"/>
      <c r="Z1555" s="3"/>
    </row>
    <row r="1556" spans="1:26" ht="30" x14ac:dyDescent="0.25">
      <c r="A1556" s="3" t="s">
        <v>2158</v>
      </c>
      <c r="B1556" s="3" t="s">
        <v>32</v>
      </c>
      <c r="C1556" s="3">
        <v>3.3</v>
      </c>
      <c r="D1556" s="15" t="s">
        <v>2193</v>
      </c>
      <c r="E1556" s="3"/>
      <c r="F1556" s="3" t="s">
        <v>2160</v>
      </c>
      <c r="G1556" s="3" t="s">
        <v>2163</v>
      </c>
      <c r="H1556" s="3" t="s">
        <v>2173</v>
      </c>
      <c r="I1556" s="3"/>
      <c r="J1556" s="3"/>
      <c r="K1556" s="3" t="s">
        <v>2184</v>
      </c>
      <c r="L1556" s="3"/>
      <c r="M1556" s="3"/>
      <c r="N1556" s="3"/>
      <c r="O1556" s="3"/>
      <c r="P1556" s="3"/>
      <c r="Q1556" s="3"/>
      <c r="R1556" s="3"/>
      <c r="S1556" s="3"/>
      <c r="T1556" s="3"/>
      <c r="U1556" s="13">
        <v>43221</v>
      </c>
      <c r="V1556" s="3"/>
      <c r="W1556" s="3"/>
      <c r="X1556" s="3"/>
      <c r="Y1556" s="3"/>
      <c r="Z1556" s="3"/>
    </row>
    <row r="1557" spans="1:26" x14ac:dyDescent="0.25">
      <c r="A1557" s="3" t="s">
        <v>2158</v>
      </c>
      <c r="B1557" s="3" t="s">
        <v>32</v>
      </c>
      <c r="C1557" s="3">
        <v>3.4</v>
      </c>
      <c r="D1557" s="15" t="s">
        <v>2194</v>
      </c>
      <c r="E1557" s="3"/>
      <c r="F1557" s="3" t="s">
        <v>2160</v>
      </c>
      <c r="G1557" s="3" t="s">
        <v>2163</v>
      </c>
      <c r="H1557" s="3" t="s">
        <v>2173</v>
      </c>
      <c r="I1557" s="3"/>
      <c r="J1557" s="3"/>
      <c r="K1557" s="3" t="s">
        <v>2184</v>
      </c>
      <c r="L1557" s="3"/>
      <c r="M1557" s="3"/>
      <c r="N1557" s="3"/>
      <c r="O1557" s="3"/>
      <c r="P1557" s="3"/>
      <c r="Q1557" s="3"/>
      <c r="R1557" s="3"/>
      <c r="S1557" s="3"/>
      <c r="T1557" s="3"/>
      <c r="U1557" s="13">
        <v>43221</v>
      </c>
      <c r="V1557" s="3"/>
      <c r="W1557" s="3"/>
      <c r="X1557" s="3"/>
      <c r="Y1557" s="3"/>
      <c r="Z1557" s="3"/>
    </row>
    <row r="1558" spans="1:26" ht="30" x14ac:dyDescent="0.25">
      <c r="A1558" s="3" t="s">
        <v>2158</v>
      </c>
      <c r="B1558" s="3" t="s">
        <v>32</v>
      </c>
      <c r="C1558" s="3">
        <v>3.5</v>
      </c>
      <c r="D1558" s="15" t="s">
        <v>2195</v>
      </c>
      <c r="E1558" s="3"/>
      <c r="F1558" s="3" t="s">
        <v>2160</v>
      </c>
      <c r="G1558" s="3" t="s">
        <v>2163</v>
      </c>
      <c r="H1558" s="3" t="s">
        <v>2173</v>
      </c>
      <c r="I1558" s="3"/>
      <c r="J1558" s="3"/>
      <c r="K1558" s="3" t="s">
        <v>2184</v>
      </c>
      <c r="L1558" s="3"/>
      <c r="M1558" s="3"/>
      <c r="N1558" s="3"/>
      <c r="O1558" s="3"/>
      <c r="P1558" s="3"/>
      <c r="Q1558" s="3"/>
      <c r="R1558" s="3"/>
      <c r="S1558" s="3"/>
      <c r="T1558" s="3"/>
      <c r="U1558" s="13">
        <v>43221</v>
      </c>
      <c r="V1558" s="3"/>
      <c r="W1558" s="3"/>
      <c r="X1558" s="3"/>
      <c r="Y1558" s="3"/>
      <c r="Z1558" s="3"/>
    </row>
    <row r="1559" spans="1:26" x14ac:dyDescent="0.25">
      <c r="A1559" s="3" t="s">
        <v>2158</v>
      </c>
      <c r="B1559" s="3" t="s">
        <v>23</v>
      </c>
      <c r="C1559" s="3">
        <v>4</v>
      </c>
      <c r="D1559" s="15" t="s">
        <v>2196</v>
      </c>
      <c r="E1559" s="3"/>
      <c r="F1559" s="3" t="s">
        <v>2162</v>
      </c>
      <c r="G1559" s="3" t="s">
        <v>2197</v>
      </c>
      <c r="H1559" s="3" t="s">
        <v>2173</v>
      </c>
      <c r="I1559" s="3"/>
      <c r="J1559" s="3"/>
      <c r="K1559" s="3" t="s">
        <v>2198</v>
      </c>
      <c r="L1559" s="3" t="s">
        <v>2199</v>
      </c>
      <c r="M1559" s="3"/>
      <c r="N1559" s="3"/>
      <c r="O1559" s="3"/>
      <c r="P1559" s="3"/>
      <c r="Q1559" s="3"/>
      <c r="R1559" s="3"/>
      <c r="S1559" s="3"/>
      <c r="T1559" s="3"/>
      <c r="U1559" s="13">
        <v>43221</v>
      </c>
      <c r="V1559" s="3"/>
      <c r="W1559" s="3"/>
      <c r="X1559" s="3"/>
      <c r="Y1559" s="3"/>
      <c r="Z1559" s="3"/>
    </row>
    <row r="1560" spans="1:26" ht="30" hidden="1" x14ac:dyDescent="0.25">
      <c r="A1560" s="3" t="s">
        <v>2158</v>
      </c>
      <c r="B1560" s="3" t="s">
        <v>149</v>
      </c>
      <c r="C1560" s="3">
        <v>4</v>
      </c>
      <c r="D1560" s="15" t="s">
        <v>2200</v>
      </c>
      <c r="E1560" s="3"/>
      <c r="F1560" s="3" t="s">
        <v>2162</v>
      </c>
      <c r="G1560" s="3" t="s">
        <v>2197</v>
      </c>
      <c r="H1560" s="3" t="s">
        <v>2173</v>
      </c>
      <c r="I1560" s="3"/>
      <c r="J1560" s="3"/>
      <c r="K1560" s="3" t="s">
        <v>2198</v>
      </c>
      <c r="L1560" s="3" t="s">
        <v>2199</v>
      </c>
      <c r="M1560" s="3"/>
      <c r="N1560" s="3"/>
      <c r="O1560" s="3"/>
      <c r="P1560" s="3"/>
      <c r="Q1560" s="3"/>
      <c r="R1560" s="3"/>
      <c r="S1560" s="3"/>
      <c r="T1560" s="3"/>
      <c r="U1560" s="13">
        <v>43221</v>
      </c>
      <c r="V1560" s="3" t="s">
        <v>2201</v>
      </c>
      <c r="W1560" s="3"/>
      <c r="X1560" s="3"/>
      <c r="Y1560" s="3"/>
      <c r="Z1560" s="3"/>
    </row>
    <row r="1561" spans="1:26" hidden="1" x14ac:dyDescent="0.25">
      <c r="A1561" s="3" t="s">
        <v>2158</v>
      </c>
      <c r="B1561" s="3" t="s">
        <v>149</v>
      </c>
      <c r="C1561" s="3">
        <v>4</v>
      </c>
      <c r="D1561" s="15" t="s">
        <v>2202</v>
      </c>
      <c r="E1561" s="3"/>
      <c r="F1561" s="3" t="s">
        <v>2162</v>
      </c>
      <c r="G1561" s="3" t="s">
        <v>2197</v>
      </c>
      <c r="H1561" s="3" t="s">
        <v>2173</v>
      </c>
      <c r="I1561" s="3"/>
      <c r="J1561" s="3"/>
      <c r="K1561" s="3" t="s">
        <v>2198</v>
      </c>
      <c r="L1561" s="3" t="s">
        <v>2199</v>
      </c>
      <c r="M1561" s="3"/>
      <c r="N1561" s="3"/>
      <c r="O1561" s="3"/>
      <c r="P1561" s="3"/>
      <c r="Q1561" s="3"/>
      <c r="R1561" s="3"/>
      <c r="S1561" s="3"/>
      <c r="T1561" s="3"/>
      <c r="U1561" s="13">
        <v>43221</v>
      </c>
      <c r="V1561" s="3" t="s">
        <v>2203</v>
      </c>
      <c r="W1561" s="3"/>
      <c r="X1561" s="3"/>
      <c r="Y1561" s="3"/>
      <c r="Z1561" s="3"/>
    </row>
    <row r="1562" spans="1:26" hidden="1" x14ac:dyDescent="0.25">
      <c r="A1562" s="3" t="s">
        <v>2158</v>
      </c>
      <c r="B1562" s="3" t="s">
        <v>149</v>
      </c>
      <c r="C1562" s="3">
        <v>4</v>
      </c>
      <c r="D1562" s="15" t="s">
        <v>2204</v>
      </c>
      <c r="E1562" s="3"/>
      <c r="F1562" s="3" t="s">
        <v>2162</v>
      </c>
      <c r="G1562" s="3" t="s">
        <v>2197</v>
      </c>
      <c r="H1562" s="3" t="s">
        <v>2173</v>
      </c>
      <c r="I1562" s="3"/>
      <c r="J1562" s="3"/>
      <c r="K1562" s="3" t="s">
        <v>2198</v>
      </c>
      <c r="L1562" s="3" t="s">
        <v>2199</v>
      </c>
      <c r="M1562" s="3"/>
      <c r="N1562" s="3"/>
      <c r="O1562" s="3"/>
      <c r="P1562" s="3"/>
      <c r="Q1562" s="3"/>
      <c r="R1562" s="3"/>
      <c r="S1562" s="3"/>
      <c r="T1562" s="3"/>
      <c r="U1562" s="13">
        <v>43221</v>
      </c>
      <c r="V1562" s="3" t="s">
        <v>2205</v>
      </c>
      <c r="W1562" s="3"/>
      <c r="X1562" s="3"/>
      <c r="Y1562" s="3"/>
      <c r="Z1562" s="3"/>
    </row>
    <row r="1563" spans="1:26" ht="30" hidden="1" x14ac:dyDescent="0.25">
      <c r="A1563" s="3" t="s">
        <v>2158</v>
      </c>
      <c r="B1563" s="3" t="s">
        <v>149</v>
      </c>
      <c r="C1563" s="3">
        <v>4</v>
      </c>
      <c r="D1563" s="15" t="s">
        <v>2206</v>
      </c>
      <c r="E1563" s="3"/>
      <c r="F1563" s="3" t="s">
        <v>2162</v>
      </c>
      <c r="G1563" s="3" t="s">
        <v>2197</v>
      </c>
      <c r="H1563" s="3" t="s">
        <v>2173</v>
      </c>
      <c r="I1563" s="3"/>
      <c r="J1563" s="3"/>
      <c r="K1563" s="3" t="s">
        <v>2198</v>
      </c>
      <c r="L1563" s="3" t="s">
        <v>2199</v>
      </c>
      <c r="M1563" s="3"/>
      <c r="N1563" s="3"/>
      <c r="O1563" s="3"/>
      <c r="P1563" s="3"/>
      <c r="Q1563" s="3"/>
      <c r="R1563" s="3"/>
      <c r="S1563" s="3"/>
      <c r="T1563" s="3"/>
      <c r="U1563" s="13">
        <v>43221</v>
      </c>
      <c r="V1563" s="3" t="s">
        <v>2207</v>
      </c>
      <c r="W1563" s="3"/>
      <c r="X1563" s="3"/>
      <c r="Y1563" s="3"/>
      <c r="Z1563" s="3"/>
    </row>
    <row r="1564" spans="1:26" ht="30" hidden="1" x14ac:dyDescent="0.25">
      <c r="A1564" s="3" t="s">
        <v>2158</v>
      </c>
      <c r="B1564" s="3" t="s">
        <v>149</v>
      </c>
      <c r="C1564" s="3">
        <v>4</v>
      </c>
      <c r="D1564" s="15" t="s">
        <v>2208</v>
      </c>
      <c r="E1564" s="3"/>
      <c r="F1564" s="3" t="s">
        <v>2162</v>
      </c>
      <c r="G1564" s="3" t="s">
        <v>2197</v>
      </c>
      <c r="H1564" s="3" t="s">
        <v>2173</v>
      </c>
      <c r="I1564" s="3"/>
      <c r="J1564" s="3"/>
      <c r="K1564" s="3" t="s">
        <v>2198</v>
      </c>
      <c r="L1564" s="3" t="s">
        <v>2199</v>
      </c>
      <c r="M1564" s="3"/>
      <c r="N1564" s="3"/>
      <c r="O1564" s="3"/>
      <c r="P1564" s="3"/>
      <c r="Q1564" s="3"/>
      <c r="R1564" s="3"/>
      <c r="S1564" s="3"/>
      <c r="T1564" s="3"/>
      <c r="U1564" s="13">
        <v>43221</v>
      </c>
      <c r="V1564" s="3" t="s">
        <v>2209</v>
      </c>
      <c r="W1564" s="3"/>
      <c r="X1564" s="3"/>
      <c r="Y1564" s="3"/>
      <c r="Z1564" s="3"/>
    </row>
    <row r="1565" spans="1:26" ht="30" hidden="1" x14ac:dyDescent="0.25">
      <c r="A1565" s="3" t="s">
        <v>2158</v>
      </c>
      <c r="B1565" s="3" t="s">
        <v>149</v>
      </c>
      <c r="C1565" s="3">
        <v>4</v>
      </c>
      <c r="D1565" s="15" t="s">
        <v>2210</v>
      </c>
      <c r="E1565" s="3"/>
      <c r="F1565" s="3" t="s">
        <v>2162</v>
      </c>
      <c r="G1565" s="3" t="s">
        <v>2197</v>
      </c>
      <c r="H1565" s="3" t="s">
        <v>2173</v>
      </c>
      <c r="I1565" s="3"/>
      <c r="J1565" s="3"/>
      <c r="K1565" s="3" t="s">
        <v>2198</v>
      </c>
      <c r="L1565" s="3" t="s">
        <v>2199</v>
      </c>
      <c r="M1565" s="3"/>
      <c r="N1565" s="3"/>
      <c r="O1565" s="3"/>
      <c r="P1565" s="3"/>
      <c r="Q1565" s="3"/>
      <c r="R1565" s="3"/>
      <c r="S1565" s="3"/>
      <c r="T1565" s="3"/>
      <c r="U1565" s="13">
        <v>43221</v>
      </c>
      <c r="V1565" s="3" t="s">
        <v>2211</v>
      </c>
      <c r="W1565" s="3"/>
      <c r="X1565" s="3"/>
      <c r="Y1565" s="3"/>
      <c r="Z1565" s="3"/>
    </row>
    <row r="1566" spans="1:26" ht="45" x14ac:dyDescent="0.25">
      <c r="A1566" s="3" t="s">
        <v>2158</v>
      </c>
      <c r="B1566" s="3" t="s">
        <v>32</v>
      </c>
      <c r="C1566" s="3">
        <v>4.0999999999999996</v>
      </c>
      <c r="D1566" s="15" t="s">
        <v>2212</v>
      </c>
      <c r="E1566" s="3"/>
      <c r="F1566" s="3" t="s">
        <v>2162</v>
      </c>
      <c r="G1566" s="3" t="s">
        <v>2197</v>
      </c>
      <c r="H1566" s="3" t="s">
        <v>2173</v>
      </c>
      <c r="I1566" s="3"/>
      <c r="J1566" s="3"/>
      <c r="K1566" s="3" t="s">
        <v>2198</v>
      </c>
      <c r="L1566" s="3" t="s">
        <v>2199</v>
      </c>
      <c r="M1566" s="3"/>
      <c r="N1566" s="3"/>
      <c r="O1566" s="3"/>
      <c r="P1566" s="3"/>
      <c r="Q1566" s="3"/>
      <c r="R1566" s="3"/>
      <c r="S1566" s="3"/>
      <c r="T1566" s="3"/>
      <c r="U1566" s="13">
        <v>43221</v>
      </c>
      <c r="V1566" s="3"/>
      <c r="W1566" s="3"/>
      <c r="X1566" s="3"/>
      <c r="Y1566" s="3"/>
      <c r="Z1566" s="3"/>
    </row>
    <row r="1567" spans="1:26" x14ac:dyDescent="0.25">
      <c r="A1567" s="3" t="s">
        <v>2158</v>
      </c>
      <c r="B1567" s="3" t="s">
        <v>32</v>
      </c>
      <c r="C1567" s="3">
        <v>4.2</v>
      </c>
      <c r="D1567" s="15" t="s">
        <v>2213</v>
      </c>
      <c r="E1567" s="3"/>
      <c r="F1567" s="3" t="s">
        <v>2162</v>
      </c>
      <c r="G1567" s="3" t="s">
        <v>2197</v>
      </c>
      <c r="H1567" s="3" t="s">
        <v>2173</v>
      </c>
      <c r="I1567" s="3"/>
      <c r="J1567" s="3"/>
      <c r="K1567" s="3" t="s">
        <v>2198</v>
      </c>
      <c r="L1567" s="3" t="s">
        <v>2199</v>
      </c>
      <c r="M1567" s="3"/>
      <c r="N1567" s="3"/>
      <c r="O1567" s="3"/>
      <c r="P1567" s="3"/>
      <c r="Q1567" s="3"/>
      <c r="R1567" s="3"/>
      <c r="S1567" s="3"/>
      <c r="T1567" s="3"/>
      <c r="U1567" s="13">
        <v>43221</v>
      </c>
      <c r="V1567" s="3"/>
      <c r="W1567" s="3"/>
      <c r="X1567" s="3"/>
      <c r="Y1567" s="3"/>
      <c r="Z1567" s="3"/>
    </row>
    <row r="1568" spans="1:26" x14ac:dyDescent="0.25">
      <c r="A1568" s="3" t="s">
        <v>2158</v>
      </c>
      <c r="B1568" s="3" t="s">
        <v>32</v>
      </c>
      <c r="C1568" s="3">
        <v>4.3</v>
      </c>
      <c r="D1568" s="15" t="s">
        <v>2214</v>
      </c>
      <c r="E1568" s="3"/>
      <c r="F1568" s="3" t="s">
        <v>2162</v>
      </c>
      <c r="G1568" s="3" t="s">
        <v>2197</v>
      </c>
      <c r="H1568" s="3" t="s">
        <v>2173</v>
      </c>
      <c r="I1568" s="3"/>
      <c r="J1568" s="3"/>
      <c r="K1568" s="3" t="s">
        <v>2198</v>
      </c>
      <c r="L1568" s="3" t="s">
        <v>2199</v>
      </c>
      <c r="M1568" s="3"/>
      <c r="N1568" s="3"/>
      <c r="O1568" s="3"/>
      <c r="P1568" s="3"/>
      <c r="Q1568" s="3"/>
      <c r="R1568" s="3"/>
      <c r="S1568" s="3"/>
      <c r="T1568" s="3"/>
      <c r="U1568" s="13">
        <v>43221</v>
      </c>
      <c r="V1568" s="3"/>
      <c r="W1568" s="3"/>
      <c r="X1568" s="3"/>
      <c r="Y1568" s="3"/>
      <c r="Z1568" s="3"/>
    </row>
    <row r="1569" spans="1:26" x14ac:dyDescent="0.25">
      <c r="A1569" s="3" t="s">
        <v>2158</v>
      </c>
      <c r="B1569" s="3" t="s">
        <v>32</v>
      </c>
      <c r="C1569" s="3">
        <v>4.4000000000000004</v>
      </c>
      <c r="D1569" s="15" t="s">
        <v>2215</v>
      </c>
      <c r="E1569" s="3"/>
      <c r="F1569" s="3" t="s">
        <v>2162</v>
      </c>
      <c r="G1569" s="3" t="s">
        <v>2197</v>
      </c>
      <c r="H1569" s="3" t="s">
        <v>2173</v>
      </c>
      <c r="I1569" s="3"/>
      <c r="J1569" s="3"/>
      <c r="K1569" s="3" t="s">
        <v>2198</v>
      </c>
      <c r="L1569" s="3" t="s">
        <v>2199</v>
      </c>
      <c r="M1569" s="3"/>
      <c r="N1569" s="3"/>
      <c r="O1569" s="3"/>
      <c r="P1569" s="3"/>
      <c r="Q1569" s="3"/>
      <c r="R1569" s="3"/>
      <c r="S1569" s="3"/>
      <c r="T1569" s="3"/>
      <c r="U1569" s="13">
        <v>43221</v>
      </c>
      <c r="V1569" s="3"/>
      <c r="W1569" s="3"/>
      <c r="X1569" s="3"/>
      <c r="Y1569" s="3"/>
      <c r="Z1569" s="3"/>
    </row>
    <row r="1570" spans="1:26" ht="30" x14ac:dyDescent="0.25">
      <c r="A1570" s="3" t="s">
        <v>2158</v>
      </c>
      <c r="B1570" s="3" t="s">
        <v>23</v>
      </c>
      <c r="C1570" s="3">
        <v>5</v>
      </c>
      <c r="D1570" s="15" t="s">
        <v>2216</v>
      </c>
      <c r="E1570" s="3"/>
      <c r="F1570" s="3" t="s">
        <v>2217</v>
      </c>
      <c r="G1570" s="3"/>
      <c r="H1570" s="3"/>
      <c r="I1570" s="3"/>
      <c r="J1570" s="3"/>
      <c r="K1570" s="3" t="s">
        <v>2218</v>
      </c>
      <c r="L1570" s="3" t="s">
        <v>2174</v>
      </c>
      <c r="M1570" s="3"/>
      <c r="N1570" s="3"/>
      <c r="O1570" s="3"/>
      <c r="P1570" s="3"/>
      <c r="Q1570" s="3"/>
      <c r="R1570" s="3"/>
      <c r="S1570" s="3"/>
      <c r="T1570" s="3"/>
      <c r="U1570" s="13">
        <v>43221</v>
      </c>
      <c r="V1570" s="3"/>
      <c r="W1570" s="3"/>
      <c r="X1570" s="3"/>
      <c r="Y1570" s="3"/>
      <c r="Z1570" s="3"/>
    </row>
    <row r="1571" spans="1:26" hidden="1" x14ac:dyDescent="0.25">
      <c r="A1571" s="3" t="s">
        <v>2158</v>
      </c>
      <c r="B1571" s="3" t="s">
        <v>149</v>
      </c>
      <c r="C1571" s="3">
        <v>5</v>
      </c>
      <c r="D1571" s="15" t="s">
        <v>453</v>
      </c>
      <c r="E1571" s="3"/>
      <c r="F1571" s="3" t="s">
        <v>2217</v>
      </c>
      <c r="G1571" s="3"/>
      <c r="H1571" s="3"/>
      <c r="I1571" s="3"/>
      <c r="J1571" s="3"/>
      <c r="K1571" s="3" t="s">
        <v>2218</v>
      </c>
      <c r="L1571" s="3" t="s">
        <v>2174</v>
      </c>
      <c r="M1571" s="3"/>
      <c r="N1571" s="3"/>
      <c r="O1571" s="3"/>
      <c r="P1571" s="3"/>
      <c r="Q1571" s="3"/>
      <c r="R1571" s="3"/>
      <c r="S1571" s="3"/>
      <c r="T1571" s="3"/>
      <c r="U1571" s="13">
        <v>43221</v>
      </c>
      <c r="V1571" s="3" t="s">
        <v>153</v>
      </c>
      <c r="W1571" s="3"/>
      <c r="X1571" s="3"/>
      <c r="Y1571" s="3"/>
      <c r="Z1571" s="3"/>
    </row>
    <row r="1572" spans="1:26" ht="45" x14ac:dyDescent="0.25">
      <c r="A1572" s="3" t="s">
        <v>2158</v>
      </c>
      <c r="B1572" s="3" t="s">
        <v>32</v>
      </c>
      <c r="C1572" s="3">
        <v>5.0999999999999996</v>
      </c>
      <c r="D1572" s="15" t="s">
        <v>2219</v>
      </c>
      <c r="E1572" s="3"/>
      <c r="F1572" s="3" t="s">
        <v>2217</v>
      </c>
      <c r="G1572" s="3"/>
      <c r="H1572" s="3"/>
      <c r="I1572" s="3"/>
      <c r="J1572" s="3"/>
      <c r="K1572" s="3" t="s">
        <v>2218</v>
      </c>
      <c r="L1572" s="3" t="s">
        <v>2174</v>
      </c>
      <c r="M1572" s="3"/>
      <c r="N1572" s="3"/>
      <c r="O1572" s="3"/>
      <c r="P1572" s="3"/>
      <c r="Q1572" s="3"/>
      <c r="R1572" s="3"/>
      <c r="S1572" s="3"/>
      <c r="T1572" s="3"/>
      <c r="U1572" s="13">
        <v>43221</v>
      </c>
      <c r="V1572" s="3"/>
      <c r="W1572" s="3"/>
      <c r="X1572" s="3"/>
      <c r="Y1572" s="3"/>
      <c r="Z1572" s="3"/>
    </row>
    <row r="1573" spans="1:26" ht="30" x14ac:dyDescent="0.25">
      <c r="A1573" s="3" t="s">
        <v>2158</v>
      </c>
      <c r="B1573" s="3" t="s">
        <v>32</v>
      </c>
      <c r="C1573" s="3">
        <v>5.2</v>
      </c>
      <c r="D1573" s="15" t="s">
        <v>2220</v>
      </c>
      <c r="E1573" s="3"/>
      <c r="F1573" s="3" t="s">
        <v>2217</v>
      </c>
      <c r="G1573" s="3"/>
      <c r="H1573" s="3"/>
      <c r="I1573" s="3"/>
      <c r="J1573" s="3"/>
      <c r="K1573" s="3" t="s">
        <v>2218</v>
      </c>
      <c r="L1573" s="3" t="s">
        <v>2174</v>
      </c>
      <c r="M1573" s="3"/>
      <c r="N1573" s="3"/>
      <c r="O1573" s="3"/>
      <c r="P1573" s="3"/>
      <c r="Q1573" s="3"/>
      <c r="R1573" s="3"/>
      <c r="S1573" s="3"/>
      <c r="T1573" s="3"/>
      <c r="U1573" s="13">
        <v>43221</v>
      </c>
      <c r="V1573" s="3"/>
      <c r="W1573" s="3"/>
      <c r="X1573" s="3"/>
      <c r="Y1573" s="3"/>
      <c r="Z1573" s="3"/>
    </row>
    <row r="1574" spans="1:26" ht="30" x14ac:dyDescent="0.25">
      <c r="A1574" s="3" t="s">
        <v>2158</v>
      </c>
      <c r="B1574" s="3" t="s">
        <v>32</v>
      </c>
      <c r="C1574" s="3">
        <v>5.3</v>
      </c>
      <c r="D1574" s="15" t="s">
        <v>2221</v>
      </c>
      <c r="E1574" s="3"/>
      <c r="F1574" s="3" t="s">
        <v>2217</v>
      </c>
      <c r="G1574" s="3"/>
      <c r="H1574" s="3"/>
      <c r="I1574" s="3"/>
      <c r="J1574" s="3"/>
      <c r="K1574" s="3" t="s">
        <v>2218</v>
      </c>
      <c r="L1574" s="3" t="s">
        <v>2174</v>
      </c>
      <c r="M1574" s="3"/>
      <c r="N1574" s="3"/>
      <c r="O1574" s="3"/>
      <c r="P1574" s="3"/>
      <c r="Q1574" s="3"/>
      <c r="R1574" s="3"/>
      <c r="S1574" s="3"/>
      <c r="T1574" s="3"/>
      <c r="U1574" s="13">
        <v>43221</v>
      </c>
      <c r="V1574" s="3"/>
      <c r="W1574" s="3"/>
      <c r="X1574" s="3"/>
      <c r="Y1574" s="3"/>
      <c r="Z1574" s="3"/>
    </row>
    <row r="1575" spans="1:26" ht="30" x14ac:dyDescent="0.25">
      <c r="A1575" s="3" t="s">
        <v>2158</v>
      </c>
      <c r="B1575" s="3" t="s">
        <v>32</v>
      </c>
      <c r="C1575" s="3">
        <v>5.4</v>
      </c>
      <c r="D1575" s="15" t="s">
        <v>2222</v>
      </c>
      <c r="E1575" s="3"/>
      <c r="F1575" s="3" t="s">
        <v>2217</v>
      </c>
      <c r="G1575" s="3"/>
      <c r="H1575" s="3"/>
      <c r="I1575" s="3"/>
      <c r="J1575" s="3"/>
      <c r="K1575" s="3" t="s">
        <v>2218</v>
      </c>
      <c r="L1575" s="3" t="s">
        <v>2174</v>
      </c>
      <c r="M1575" s="3"/>
      <c r="N1575" s="3"/>
      <c r="O1575" s="3"/>
      <c r="P1575" s="3"/>
      <c r="Q1575" s="3"/>
      <c r="R1575" s="3"/>
      <c r="S1575" s="3"/>
      <c r="T1575" s="3"/>
      <c r="U1575" s="13">
        <v>43221</v>
      </c>
      <c r="V1575" s="3"/>
      <c r="W1575" s="3"/>
      <c r="X1575" s="3"/>
      <c r="Y1575" s="3"/>
      <c r="Z1575" s="3"/>
    </row>
    <row r="1576" spans="1:26" ht="45" x14ac:dyDescent="0.25">
      <c r="A1576" s="3" t="s">
        <v>2158</v>
      </c>
      <c r="B1576" s="3" t="s">
        <v>38</v>
      </c>
      <c r="C1576" s="3" t="s">
        <v>39</v>
      </c>
      <c r="D1576" s="15" t="s">
        <v>2223</v>
      </c>
      <c r="E1576" s="3"/>
      <c r="F1576" s="3" t="s">
        <v>2160</v>
      </c>
      <c r="G1576" s="3" t="s">
        <v>2161</v>
      </c>
      <c r="H1576" s="3" t="s">
        <v>2162</v>
      </c>
      <c r="I1576" s="3" t="s">
        <v>2163</v>
      </c>
      <c r="J1576" s="3" t="s">
        <v>2164</v>
      </c>
      <c r="K1576" s="3" t="s">
        <v>2165</v>
      </c>
      <c r="L1576" s="3" t="s">
        <v>2166</v>
      </c>
      <c r="M1576" s="3"/>
      <c r="N1576" s="3"/>
      <c r="O1576" s="3"/>
      <c r="P1576" s="3"/>
      <c r="Q1576" s="3"/>
      <c r="R1576" s="3"/>
      <c r="S1576" s="3"/>
      <c r="T1576" s="3"/>
      <c r="U1576" s="13">
        <v>43221</v>
      </c>
      <c r="V1576" s="3"/>
      <c r="W1576" s="3"/>
      <c r="X1576" s="3"/>
      <c r="Y1576" s="3"/>
      <c r="Z1576" s="3"/>
    </row>
    <row r="1577" spans="1:26" ht="60" x14ac:dyDescent="0.25">
      <c r="A1577" s="3" t="s">
        <v>2158</v>
      </c>
      <c r="B1577" s="3" t="s">
        <v>38</v>
      </c>
      <c r="C1577" s="3" t="s">
        <v>40</v>
      </c>
      <c r="D1577" s="15" t="s">
        <v>2224</v>
      </c>
      <c r="E1577" s="3"/>
      <c r="F1577" s="3" t="s">
        <v>2160</v>
      </c>
      <c r="G1577" s="3" t="s">
        <v>2161</v>
      </c>
      <c r="H1577" s="3" t="s">
        <v>2162</v>
      </c>
      <c r="I1577" s="3" t="s">
        <v>2163</v>
      </c>
      <c r="J1577" s="3" t="s">
        <v>2164</v>
      </c>
      <c r="K1577" s="3" t="s">
        <v>2165</v>
      </c>
      <c r="L1577" s="3" t="s">
        <v>2166</v>
      </c>
      <c r="M1577" s="3"/>
      <c r="N1577" s="3"/>
      <c r="O1577" s="3"/>
      <c r="P1577" s="3"/>
      <c r="Q1577" s="3"/>
      <c r="R1577" s="3"/>
      <c r="S1577" s="3"/>
      <c r="T1577" s="3"/>
      <c r="U1577" s="13">
        <v>43221</v>
      </c>
      <c r="V1577" s="3"/>
      <c r="W1577" s="3"/>
      <c r="X1577" s="3"/>
      <c r="Y1577" s="3"/>
      <c r="Z1577" s="3"/>
    </row>
    <row r="1578" spans="1:26" ht="30" x14ac:dyDescent="0.25">
      <c r="A1578" s="3" t="s">
        <v>2158</v>
      </c>
      <c r="B1578" s="3" t="s">
        <v>38</v>
      </c>
      <c r="C1578" s="3" t="s">
        <v>41</v>
      </c>
      <c r="D1578" s="15" t="s">
        <v>2225</v>
      </c>
      <c r="E1578" s="3"/>
      <c r="F1578" s="3" t="s">
        <v>2160</v>
      </c>
      <c r="G1578" s="3" t="s">
        <v>2161</v>
      </c>
      <c r="H1578" s="3" t="s">
        <v>2162</v>
      </c>
      <c r="I1578" s="3" t="s">
        <v>2163</v>
      </c>
      <c r="J1578" s="3" t="s">
        <v>2164</v>
      </c>
      <c r="K1578" s="3" t="s">
        <v>2165</v>
      </c>
      <c r="L1578" s="3" t="s">
        <v>2166</v>
      </c>
      <c r="M1578" s="3"/>
      <c r="N1578" s="3"/>
      <c r="O1578" s="3"/>
      <c r="P1578" s="3"/>
      <c r="Q1578" s="3"/>
      <c r="R1578" s="3"/>
      <c r="S1578" s="3"/>
      <c r="T1578" s="3"/>
      <c r="U1578" s="13">
        <v>43221</v>
      </c>
      <c r="V1578" s="3"/>
      <c r="W1578" s="3"/>
      <c r="X1578" s="3"/>
      <c r="Y1578" s="3"/>
      <c r="Z1578" s="3"/>
    </row>
    <row r="1579" spans="1:26" ht="45" x14ac:dyDescent="0.25">
      <c r="A1579" s="3" t="s">
        <v>2158</v>
      </c>
      <c r="B1579" s="3" t="s">
        <v>38</v>
      </c>
      <c r="C1579" s="3" t="s">
        <v>45</v>
      </c>
      <c r="D1579" s="15" t="s">
        <v>2226</v>
      </c>
      <c r="E1579" s="25"/>
      <c r="F1579" s="3" t="s">
        <v>2160</v>
      </c>
      <c r="G1579" s="3" t="s">
        <v>2161</v>
      </c>
      <c r="H1579" s="3" t="s">
        <v>2162</v>
      </c>
      <c r="I1579" s="3" t="s">
        <v>2163</v>
      </c>
      <c r="J1579" s="3" t="s">
        <v>2164</v>
      </c>
      <c r="K1579" s="3" t="s">
        <v>2165</v>
      </c>
      <c r="L1579" s="3" t="s">
        <v>2166</v>
      </c>
      <c r="M1579" s="3"/>
      <c r="N1579" s="3"/>
      <c r="O1579" s="3"/>
      <c r="P1579" s="3"/>
      <c r="Q1579" s="3"/>
      <c r="R1579" s="3"/>
      <c r="S1579" s="3"/>
      <c r="T1579" s="3"/>
      <c r="U1579" s="13">
        <v>43221</v>
      </c>
      <c r="V1579" s="3"/>
      <c r="W1579" s="3"/>
      <c r="X1579" s="3"/>
      <c r="Y1579" s="3"/>
      <c r="Z1579" s="3"/>
    </row>
    <row r="1580" spans="1:26" ht="105" x14ac:dyDescent="0.25">
      <c r="A1580" s="3" t="s">
        <v>2158</v>
      </c>
      <c r="B1580" s="3" t="s">
        <v>38</v>
      </c>
      <c r="C1580" s="3" t="s">
        <v>182</v>
      </c>
      <c r="D1580" s="15" t="s">
        <v>2227</v>
      </c>
      <c r="E1580" s="25"/>
      <c r="F1580" s="3" t="s">
        <v>2160</v>
      </c>
      <c r="G1580" s="3" t="s">
        <v>2161</v>
      </c>
      <c r="H1580" s="3" t="s">
        <v>2162</v>
      </c>
      <c r="I1580" s="3" t="s">
        <v>2163</v>
      </c>
      <c r="J1580" s="3" t="s">
        <v>2164</v>
      </c>
      <c r="K1580" s="3" t="s">
        <v>2165</v>
      </c>
      <c r="L1580" s="3" t="s">
        <v>2166</v>
      </c>
      <c r="M1580" s="3"/>
      <c r="N1580" s="3"/>
      <c r="O1580" s="3"/>
      <c r="P1580" s="3"/>
      <c r="Q1580" s="3"/>
      <c r="R1580" s="3"/>
      <c r="S1580" s="3"/>
      <c r="T1580" s="3"/>
      <c r="U1580" s="13">
        <v>43221</v>
      </c>
      <c r="V1580" s="3"/>
      <c r="W1580" s="3"/>
      <c r="X1580" s="3"/>
      <c r="Y1580" s="3"/>
      <c r="Z1580" s="3"/>
    </row>
    <row r="1581" spans="1:26" ht="30" x14ac:dyDescent="0.25">
      <c r="A1581" s="3" t="s">
        <v>2158</v>
      </c>
      <c r="B1581" s="3" t="s">
        <v>38</v>
      </c>
      <c r="C1581" s="3" t="s">
        <v>183</v>
      </c>
      <c r="D1581" s="15" t="s">
        <v>2228</v>
      </c>
      <c r="E1581" s="25"/>
      <c r="F1581" s="3" t="s">
        <v>2160</v>
      </c>
      <c r="G1581" s="3" t="s">
        <v>2161</v>
      </c>
      <c r="H1581" s="3" t="s">
        <v>2162</v>
      </c>
      <c r="I1581" s="3" t="s">
        <v>2163</v>
      </c>
      <c r="J1581" s="3" t="s">
        <v>2164</v>
      </c>
      <c r="K1581" s="3" t="s">
        <v>2165</v>
      </c>
      <c r="L1581" s="3" t="s">
        <v>2166</v>
      </c>
      <c r="M1581" s="3"/>
      <c r="N1581" s="3"/>
      <c r="O1581" s="3"/>
      <c r="P1581" s="3"/>
      <c r="Q1581" s="3"/>
      <c r="R1581" s="3"/>
      <c r="S1581" s="3"/>
      <c r="T1581" s="3"/>
      <c r="U1581" s="13">
        <v>43221</v>
      </c>
      <c r="V1581" s="3"/>
      <c r="W1581" s="3"/>
      <c r="X1581" s="3"/>
      <c r="Y1581" s="3"/>
      <c r="Z1581" s="3"/>
    </row>
    <row r="1582" spans="1:26" ht="60" x14ac:dyDescent="0.25">
      <c r="A1582" s="3" t="s">
        <v>2158</v>
      </c>
      <c r="B1582" s="3" t="s">
        <v>38</v>
      </c>
      <c r="C1582" s="3" t="s">
        <v>52</v>
      </c>
      <c r="D1582" s="15" t="s">
        <v>2229</v>
      </c>
      <c r="E1582" s="25"/>
      <c r="F1582" s="3" t="s">
        <v>2160</v>
      </c>
      <c r="G1582" s="3" t="s">
        <v>2161</v>
      </c>
      <c r="H1582" s="3" t="s">
        <v>2162</v>
      </c>
      <c r="I1582" s="3" t="s">
        <v>2163</v>
      </c>
      <c r="J1582" s="3" t="s">
        <v>2164</v>
      </c>
      <c r="K1582" s="3" t="s">
        <v>2165</v>
      </c>
      <c r="L1582" s="3" t="s">
        <v>2166</v>
      </c>
      <c r="M1582" s="3"/>
      <c r="N1582" s="3"/>
      <c r="O1582" s="3"/>
      <c r="P1582" s="3"/>
      <c r="Q1582" s="3"/>
      <c r="R1582" s="3"/>
      <c r="S1582" s="3"/>
      <c r="T1582" s="3"/>
      <c r="U1582" s="13">
        <v>43221</v>
      </c>
      <c r="V1582" s="3"/>
      <c r="W1582" s="3"/>
      <c r="X1582" s="3"/>
      <c r="Y1582" s="3"/>
      <c r="Z1582" s="3"/>
    </row>
    <row r="1583" spans="1:26" ht="45" x14ac:dyDescent="0.25">
      <c r="A1583" s="3" t="s">
        <v>2158</v>
      </c>
      <c r="B1583" s="3" t="s">
        <v>38</v>
      </c>
      <c r="C1583" s="3" t="s">
        <v>53</v>
      </c>
      <c r="D1583" s="15" t="s">
        <v>2230</v>
      </c>
      <c r="E1583" s="25"/>
      <c r="F1583" s="3" t="s">
        <v>2160</v>
      </c>
      <c r="G1583" s="3" t="s">
        <v>2161</v>
      </c>
      <c r="H1583" s="3" t="s">
        <v>2162</v>
      </c>
      <c r="I1583" s="3" t="s">
        <v>2163</v>
      </c>
      <c r="J1583" s="3" t="s">
        <v>2164</v>
      </c>
      <c r="K1583" s="3" t="s">
        <v>2165</v>
      </c>
      <c r="L1583" s="3" t="s">
        <v>2166</v>
      </c>
      <c r="M1583" s="3"/>
      <c r="N1583" s="3"/>
      <c r="O1583" s="3"/>
      <c r="P1583" s="3"/>
      <c r="Q1583" s="3"/>
      <c r="R1583" s="3"/>
      <c r="S1583" s="3"/>
      <c r="T1583" s="3"/>
      <c r="U1583" s="13">
        <v>43221</v>
      </c>
      <c r="V1583" s="3"/>
      <c r="W1583" s="3"/>
      <c r="X1583" s="3"/>
      <c r="Y1583" s="3"/>
      <c r="Z1583" s="3"/>
    </row>
    <row r="1584" spans="1:26" ht="30" x14ac:dyDescent="0.25">
      <c r="A1584" s="3" t="s">
        <v>2158</v>
      </c>
      <c r="B1584" s="3" t="s">
        <v>38</v>
      </c>
      <c r="C1584" s="3" t="s">
        <v>54</v>
      </c>
      <c r="D1584" s="15" t="s">
        <v>2231</v>
      </c>
      <c r="E1584" s="25"/>
      <c r="F1584" s="3" t="s">
        <v>2160</v>
      </c>
      <c r="G1584" s="3" t="s">
        <v>2161</v>
      </c>
      <c r="H1584" s="3" t="s">
        <v>2162</v>
      </c>
      <c r="I1584" s="3" t="s">
        <v>2163</v>
      </c>
      <c r="J1584" s="3" t="s">
        <v>2164</v>
      </c>
      <c r="K1584" s="3" t="s">
        <v>2165</v>
      </c>
      <c r="L1584" s="3" t="s">
        <v>2166</v>
      </c>
      <c r="M1584" s="3"/>
      <c r="N1584" s="3"/>
      <c r="O1584" s="3"/>
      <c r="P1584" s="3"/>
      <c r="Q1584" s="3"/>
      <c r="R1584" s="3"/>
      <c r="S1584" s="3"/>
      <c r="T1584" s="3"/>
      <c r="U1584" s="13">
        <v>43221</v>
      </c>
      <c r="V1584" s="3"/>
      <c r="W1584" s="3"/>
      <c r="X1584" s="3"/>
      <c r="Y1584" s="3"/>
      <c r="Z1584" s="3"/>
    </row>
    <row r="1585" spans="1:26" ht="60" x14ac:dyDescent="0.25">
      <c r="A1585" s="3" t="s">
        <v>2158</v>
      </c>
      <c r="B1585" s="3" t="s">
        <v>38</v>
      </c>
      <c r="C1585" s="3" t="s">
        <v>55</v>
      </c>
      <c r="D1585" s="15" t="s">
        <v>2232</v>
      </c>
      <c r="E1585" s="25"/>
      <c r="F1585" s="3" t="s">
        <v>2160</v>
      </c>
      <c r="G1585" s="3" t="s">
        <v>2161</v>
      </c>
      <c r="H1585" s="3" t="s">
        <v>2162</v>
      </c>
      <c r="I1585" s="3" t="s">
        <v>2163</v>
      </c>
      <c r="J1585" s="3" t="s">
        <v>2164</v>
      </c>
      <c r="K1585" s="3" t="s">
        <v>2165</v>
      </c>
      <c r="L1585" s="3" t="s">
        <v>2166</v>
      </c>
      <c r="M1585" s="3"/>
      <c r="N1585" s="3"/>
      <c r="O1585" s="3"/>
      <c r="P1585" s="3"/>
      <c r="Q1585" s="3"/>
      <c r="R1585" s="3"/>
      <c r="S1585" s="3"/>
      <c r="T1585" s="3"/>
      <c r="U1585" s="13">
        <v>43221</v>
      </c>
      <c r="V1585" s="3"/>
      <c r="W1585" s="3"/>
      <c r="X1585" s="3"/>
      <c r="Y1585" s="3"/>
      <c r="Z1585" s="3"/>
    </row>
    <row r="1586" spans="1:26" ht="75" x14ac:dyDescent="0.25">
      <c r="A1586" s="3" t="s">
        <v>2158</v>
      </c>
      <c r="B1586" s="3" t="s">
        <v>38</v>
      </c>
      <c r="C1586" s="3" t="s">
        <v>192</v>
      </c>
      <c r="D1586" s="15" t="s">
        <v>2233</v>
      </c>
      <c r="E1586" s="25"/>
      <c r="F1586" s="3" t="s">
        <v>2160</v>
      </c>
      <c r="G1586" s="3" t="s">
        <v>2161</v>
      </c>
      <c r="H1586" s="3" t="s">
        <v>2162</v>
      </c>
      <c r="I1586" s="3" t="s">
        <v>2163</v>
      </c>
      <c r="J1586" s="3" t="s">
        <v>2164</v>
      </c>
      <c r="K1586" s="3" t="s">
        <v>2165</v>
      </c>
      <c r="L1586" s="3" t="s">
        <v>2166</v>
      </c>
      <c r="M1586" s="3"/>
      <c r="N1586" s="3"/>
      <c r="O1586" s="3"/>
      <c r="P1586" s="3"/>
      <c r="Q1586" s="3"/>
      <c r="R1586" s="3"/>
      <c r="S1586" s="3"/>
      <c r="T1586" s="3"/>
      <c r="U1586" s="13">
        <v>43221</v>
      </c>
      <c r="V1586" s="3"/>
      <c r="W1586" s="3"/>
      <c r="X1586" s="3"/>
      <c r="Y1586" s="3"/>
      <c r="Z1586" s="3"/>
    </row>
    <row r="1587" spans="1:26" ht="45" x14ac:dyDescent="0.25">
      <c r="A1587" s="3" t="s">
        <v>2158</v>
      </c>
      <c r="B1587" s="3" t="s">
        <v>38</v>
      </c>
      <c r="C1587" s="3" t="s">
        <v>193</v>
      </c>
      <c r="D1587" s="15" t="s">
        <v>2234</v>
      </c>
      <c r="E1587" s="25"/>
      <c r="F1587" s="3" t="s">
        <v>2160</v>
      </c>
      <c r="G1587" s="3" t="s">
        <v>2161</v>
      </c>
      <c r="H1587" s="3" t="s">
        <v>2162</v>
      </c>
      <c r="I1587" s="3" t="s">
        <v>2163</v>
      </c>
      <c r="J1587" s="3" t="s">
        <v>2164</v>
      </c>
      <c r="K1587" s="3" t="s">
        <v>2165</v>
      </c>
      <c r="L1587" s="3" t="s">
        <v>2166</v>
      </c>
      <c r="M1587" s="3"/>
      <c r="N1587" s="3"/>
      <c r="O1587" s="3"/>
      <c r="P1587" s="3"/>
      <c r="Q1587" s="3"/>
      <c r="R1587" s="3"/>
      <c r="S1587" s="3"/>
      <c r="T1587" s="3"/>
      <c r="U1587" s="13">
        <v>43221</v>
      </c>
      <c r="V1587" s="3"/>
      <c r="W1587" s="3"/>
      <c r="X1587" s="3"/>
      <c r="Y1587" s="3"/>
      <c r="Z1587" s="3"/>
    </row>
    <row r="1588" spans="1:26" ht="90" x14ac:dyDescent="0.25">
      <c r="A1588" s="3" t="s">
        <v>2158</v>
      </c>
      <c r="B1588" s="3" t="s">
        <v>38</v>
      </c>
      <c r="C1588" s="3" t="s">
        <v>751</v>
      </c>
      <c r="D1588" s="15" t="s">
        <v>2235</v>
      </c>
      <c r="E1588" s="25"/>
      <c r="F1588" s="3" t="s">
        <v>2160</v>
      </c>
      <c r="G1588" s="3" t="s">
        <v>2161</v>
      </c>
      <c r="H1588" s="3" t="s">
        <v>2162</v>
      </c>
      <c r="I1588" s="3" t="s">
        <v>2163</v>
      </c>
      <c r="J1588" s="3" t="s">
        <v>2164</v>
      </c>
      <c r="K1588" s="3" t="s">
        <v>2165</v>
      </c>
      <c r="L1588" s="3" t="s">
        <v>2166</v>
      </c>
      <c r="M1588" s="3"/>
      <c r="N1588" s="3"/>
      <c r="O1588" s="3"/>
      <c r="P1588" s="3"/>
      <c r="Q1588" s="3"/>
      <c r="R1588" s="3"/>
      <c r="S1588" s="3"/>
      <c r="T1588" s="3"/>
      <c r="U1588" s="13">
        <v>43221</v>
      </c>
      <c r="V1588" s="3"/>
      <c r="W1588" s="3"/>
      <c r="X1588" s="3"/>
      <c r="Y1588" s="3"/>
      <c r="Z1588" s="3"/>
    </row>
    <row r="1589" spans="1:26" ht="45" x14ac:dyDescent="0.25">
      <c r="A1589" s="3" t="s">
        <v>2158</v>
      </c>
      <c r="B1589" s="3" t="s">
        <v>38</v>
      </c>
      <c r="C1589" s="3" t="s">
        <v>753</v>
      </c>
      <c r="D1589" s="15" t="s">
        <v>2236</v>
      </c>
      <c r="E1589" s="25"/>
      <c r="F1589" s="3" t="s">
        <v>2160</v>
      </c>
      <c r="G1589" s="3" t="s">
        <v>2161</v>
      </c>
      <c r="H1589" s="3" t="s">
        <v>2162</v>
      </c>
      <c r="I1589" s="3" t="s">
        <v>2163</v>
      </c>
      <c r="J1589" s="3" t="s">
        <v>2164</v>
      </c>
      <c r="K1589" s="3" t="s">
        <v>2165</v>
      </c>
      <c r="L1589" s="3" t="s">
        <v>2166</v>
      </c>
      <c r="M1589" s="3"/>
      <c r="N1589" s="3"/>
      <c r="O1589" s="3"/>
      <c r="P1589" s="3"/>
      <c r="Q1589" s="3"/>
      <c r="R1589" s="3"/>
      <c r="S1589" s="3"/>
      <c r="T1589" s="3"/>
      <c r="U1589" s="13">
        <v>43221</v>
      </c>
      <c r="V1589" s="3"/>
      <c r="W1589" s="3"/>
      <c r="X1589" s="3"/>
      <c r="Y1589" s="3"/>
      <c r="Z1589" s="3"/>
    </row>
    <row r="1590" spans="1:26" ht="45" x14ac:dyDescent="0.25">
      <c r="A1590" s="3" t="s">
        <v>2158</v>
      </c>
      <c r="B1590" s="3" t="s">
        <v>38</v>
      </c>
      <c r="C1590" s="3" t="s">
        <v>1804</v>
      </c>
      <c r="D1590" s="15" t="s">
        <v>2237</v>
      </c>
      <c r="E1590" s="25"/>
      <c r="F1590" s="3" t="s">
        <v>2160</v>
      </c>
      <c r="G1590" s="3" t="s">
        <v>2161</v>
      </c>
      <c r="H1590" s="3" t="s">
        <v>2162</v>
      </c>
      <c r="I1590" s="3" t="s">
        <v>2163</v>
      </c>
      <c r="J1590" s="3" t="s">
        <v>2164</v>
      </c>
      <c r="K1590" s="3" t="s">
        <v>2165</v>
      </c>
      <c r="L1590" s="3" t="s">
        <v>2166</v>
      </c>
      <c r="M1590" s="3"/>
      <c r="N1590" s="3"/>
      <c r="O1590" s="3"/>
      <c r="P1590" s="3"/>
      <c r="Q1590" s="3"/>
      <c r="R1590" s="3"/>
      <c r="S1590" s="3"/>
      <c r="T1590" s="3"/>
      <c r="U1590" s="13">
        <v>43221</v>
      </c>
      <c r="V1590" s="3"/>
      <c r="W1590" s="3"/>
      <c r="X1590" s="3"/>
      <c r="Y1590" s="3"/>
      <c r="Z1590" s="3"/>
    </row>
    <row r="1591" spans="1:26" ht="45" x14ac:dyDescent="0.25">
      <c r="A1591" s="3" t="s">
        <v>2158</v>
      </c>
      <c r="B1591" s="3" t="s">
        <v>38</v>
      </c>
      <c r="C1591" s="3" t="s">
        <v>2238</v>
      </c>
      <c r="D1591" s="15" t="s">
        <v>2239</v>
      </c>
      <c r="E1591" s="25"/>
      <c r="F1591" s="3" t="s">
        <v>2160</v>
      </c>
      <c r="G1591" s="3" t="s">
        <v>2161</v>
      </c>
      <c r="H1591" s="3" t="s">
        <v>2162</v>
      </c>
      <c r="I1591" s="3" t="s">
        <v>2163</v>
      </c>
      <c r="J1591" s="3" t="s">
        <v>2164</v>
      </c>
      <c r="K1591" s="3" t="s">
        <v>2165</v>
      </c>
      <c r="L1591" s="3" t="s">
        <v>2166</v>
      </c>
      <c r="M1591" s="3"/>
      <c r="N1591" s="3"/>
      <c r="O1591" s="3"/>
      <c r="P1591" s="3"/>
      <c r="Q1591" s="3"/>
      <c r="R1591" s="3"/>
      <c r="S1591" s="3"/>
      <c r="T1591" s="3"/>
      <c r="U1591" s="13">
        <v>43221</v>
      </c>
      <c r="V1591" s="3"/>
      <c r="W1591" s="3"/>
      <c r="X1591" s="3"/>
      <c r="Y1591" s="3"/>
      <c r="Z1591" s="3"/>
    </row>
    <row r="1592" spans="1:26" ht="60" x14ac:dyDescent="0.25">
      <c r="A1592" s="3" t="s">
        <v>2158</v>
      </c>
      <c r="B1592" s="3" t="s">
        <v>38</v>
      </c>
      <c r="C1592" s="3" t="s">
        <v>197</v>
      </c>
      <c r="D1592" s="15" t="s">
        <v>2240</v>
      </c>
      <c r="E1592" s="25"/>
      <c r="F1592" s="3" t="s">
        <v>2160</v>
      </c>
      <c r="G1592" s="3" t="s">
        <v>2161</v>
      </c>
      <c r="H1592" s="3" t="s">
        <v>2162</v>
      </c>
      <c r="I1592" s="3" t="s">
        <v>2163</v>
      </c>
      <c r="J1592" s="3" t="s">
        <v>2164</v>
      </c>
      <c r="K1592" s="3" t="s">
        <v>2165</v>
      </c>
      <c r="L1592" s="3" t="s">
        <v>2166</v>
      </c>
      <c r="M1592" s="3"/>
      <c r="N1592" s="3"/>
      <c r="O1592" s="3"/>
      <c r="P1592" s="3"/>
      <c r="Q1592" s="3"/>
      <c r="R1592" s="3"/>
      <c r="S1592" s="3"/>
      <c r="T1592" s="3"/>
      <c r="U1592" s="13">
        <v>43221</v>
      </c>
      <c r="V1592" s="3"/>
      <c r="W1592" s="3"/>
      <c r="X1592" s="3"/>
      <c r="Y1592" s="3"/>
      <c r="Z1592" s="3"/>
    </row>
    <row r="1593" spans="1:26" ht="60" x14ac:dyDescent="0.25">
      <c r="A1593" s="3" t="s">
        <v>2158</v>
      </c>
      <c r="B1593" s="3" t="s">
        <v>38</v>
      </c>
      <c r="C1593" s="3" t="s">
        <v>198</v>
      </c>
      <c r="D1593" s="15" t="s">
        <v>2241</v>
      </c>
      <c r="E1593" s="25"/>
      <c r="F1593" s="3" t="s">
        <v>2160</v>
      </c>
      <c r="G1593" s="3" t="s">
        <v>2161</v>
      </c>
      <c r="H1593" s="3" t="s">
        <v>2162</v>
      </c>
      <c r="I1593" s="3" t="s">
        <v>2163</v>
      </c>
      <c r="J1593" s="3" t="s">
        <v>2164</v>
      </c>
      <c r="K1593" s="3" t="s">
        <v>2165</v>
      </c>
      <c r="L1593" s="3" t="s">
        <v>2166</v>
      </c>
      <c r="M1593" s="3"/>
      <c r="N1593" s="3"/>
      <c r="O1593" s="3"/>
      <c r="P1593" s="3"/>
      <c r="Q1593" s="3"/>
      <c r="R1593" s="3"/>
      <c r="S1593" s="3"/>
      <c r="T1593" s="3"/>
      <c r="U1593" s="13">
        <v>43221</v>
      </c>
      <c r="V1593" s="3"/>
      <c r="W1593" s="3"/>
      <c r="X1593" s="3"/>
      <c r="Y1593" s="3"/>
      <c r="Z1593" s="3"/>
    </row>
    <row r="1594" spans="1:26" ht="45" x14ac:dyDescent="0.25">
      <c r="A1594" s="3" t="s">
        <v>2158</v>
      </c>
      <c r="B1594" s="3" t="s">
        <v>38</v>
      </c>
      <c r="C1594" s="3" t="s">
        <v>1085</v>
      </c>
      <c r="D1594" s="15" t="s">
        <v>2242</v>
      </c>
      <c r="E1594" s="25"/>
      <c r="F1594" s="3" t="s">
        <v>2160</v>
      </c>
      <c r="G1594" s="3" t="s">
        <v>2161</v>
      </c>
      <c r="H1594" s="3" t="s">
        <v>2162</v>
      </c>
      <c r="I1594" s="3" t="s">
        <v>2163</v>
      </c>
      <c r="J1594" s="3" t="s">
        <v>2164</v>
      </c>
      <c r="K1594" s="3" t="s">
        <v>2165</v>
      </c>
      <c r="L1594" s="3" t="s">
        <v>2166</v>
      </c>
      <c r="M1594" s="3"/>
      <c r="N1594" s="3"/>
      <c r="O1594" s="3"/>
      <c r="P1594" s="3"/>
      <c r="Q1594" s="3"/>
      <c r="R1594" s="3"/>
      <c r="S1594" s="3"/>
      <c r="T1594" s="3"/>
      <c r="U1594" s="13">
        <v>43221</v>
      </c>
      <c r="V1594" s="3"/>
      <c r="W1594" s="3"/>
      <c r="X1594" s="3"/>
      <c r="Y1594" s="3"/>
      <c r="Z1594" s="3"/>
    </row>
    <row r="1595" spans="1:26" ht="45" x14ac:dyDescent="0.25">
      <c r="A1595" s="3" t="s">
        <v>2158</v>
      </c>
      <c r="B1595" s="3" t="s">
        <v>38</v>
      </c>
      <c r="C1595" s="3" t="s">
        <v>63</v>
      </c>
      <c r="D1595" s="15" t="s">
        <v>2243</v>
      </c>
      <c r="E1595" s="25" t="s">
        <v>457</v>
      </c>
      <c r="F1595" s="3" t="s">
        <v>2160</v>
      </c>
      <c r="G1595" s="3" t="s">
        <v>2163</v>
      </c>
      <c r="H1595" s="3" t="s">
        <v>2173</v>
      </c>
      <c r="I1595" s="3"/>
      <c r="J1595" s="3"/>
      <c r="K1595" s="3" t="s">
        <v>2166</v>
      </c>
      <c r="L1595" s="3" t="s">
        <v>2174</v>
      </c>
      <c r="M1595" s="3"/>
      <c r="N1595" s="3"/>
      <c r="O1595" s="3"/>
      <c r="P1595" s="3"/>
      <c r="Q1595" s="3"/>
      <c r="R1595" s="3"/>
      <c r="S1595" s="3"/>
      <c r="T1595" s="3"/>
      <c r="U1595" s="13">
        <v>43221</v>
      </c>
      <c r="V1595" s="3"/>
      <c r="W1595" s="3"/>
      <c r="X1595" s="3"/>
      <c r="Y1595" s="3"/>
      <c r="Z1595" s="3"/>
    </row>
    <row r="1596" spans="1:26" ht="45" x14ac:dyDescent="0.25">
      <c r="A1596" s="3" t="s">
        <v>2158</v>
      </c>
      <c r="B1596" s="3" t="s">
        <v>38</v>
      </c>
      <c r="C1596" s="3" t="s">
        <v>64</v>
      </c>
      <c r="D1596" s="15" t="s">
        <v>2244</v>
      </c>
      <c r="E1596" s="25" t="s">
        <v>457</v>
      </c>
      <c r="F1596" s="3" t="s">
        <v>2160</v>
      </c>
      <c r="G1596" s="3" t="s">
        <v>2163</v>
      </c>
      <c r="H1596" s="3" t="s">
        <v>2173</v>
      </c>
      <c r="I1596" s="3"/>
      <c r="J1596" s="3"/>
      <c r="K1596" s="3" t="s">
        <v>2166</v>
      </c>
      <c r="L1596" s="3" t="s">
        <v>2174</v>
      </c>
      <c r="M1596" s="3"/>
      <c r="N1596" s="3"/>
      <c r="O1596" s="3"/>
      <c r="P1596" s="3"/>
      <c r="Q1596" s="3"/>
      <c r="R1596" s="3"/>
      <c r="S1596" s="3"/>
      <c r="T1596" s="3"/>
      <c r="U1596" s="13">
        <v>43221</v>
      </c>
      <c r="V1596" s="3"/>
      <c r="W1596" s="3"/>
      <c r="X1596" s="3"/>
      <c r="Y1596" s="3"/>
      <c r="Z1596" s="3"/>
    </row>
    <row r="1597" spans="1:26" ht="60" x14ac:dyDescent="0.25">
      <c r="A1597" s="3" t="s">
        <v>2158</v>
      </c>
      <c r="B1597" s="3" t="s">
        <v>38</v>
      </c>
      <c r="C1597" s="3" t="s">
        <v>65</v>
      </c>
      <c r="D1597" s="15" t="s">
        <v>2245</v>
      </c>
      <c r="E1597" s="25" t="s">
        <v>457</v>
      </c>
      <c r="F1597" s="3" t="s">
        <v>2160</v>
      </c>
      <c r="G1597" s="3" t="s">
        <v>2163</v>
      </c>
      <c r="H1597" s="3" t="s">
        <v>2173</v>
      </c>
      <c r="I1597" s="3"/>
      <c r="J1597" s="3"/>
      <c r="K1597" s="3" t="s">
        <v>2166</v>
      </c>
      <c r="L1597" s="3" t="s">
        <v>2174</v>
      </c>
      <c r="M1597" s="3"/>
      <c r="N1597" s="3"/>
      <c r="O1597" s="3"/>
      <c r="P1597" s="3"/>
      <c r="Q1597" s="3"/>
      <c r="R1597" s="3"/>
      <c r="S1597" s="3"/>
      <c r="T1597" s="3"/>
      <c r="U1597" s="13">
        <v>43221</v>
      </c>
      <c r="V1597" s="3"/>
      <c r="W1597" s="3"/>
      <c r="X1597" s="3"/>
      <c r="Y1597" s="3"/>
      <c r="Z1597" s="3"/>
    </row>
    <row r="1598" spans="1:26" ht="45" x14ac:dyDescent="0.25">
      <c r="A1598" s="3" t="s">
        <v>2158</v>
      </c>
      <c r="B1598" s="3" t="s">
        <v>38</v>
      </c>
      <c r="C1598" s="3" t="s">
        <v>212</v>
      </c>
      <c r="D1598" s="15" t="s">
        <v>2246</v>
      </c>
      <c r="E1598" s="25" t="s">
        <v>457</v>
      </c>
      <c r="F1598" s="3" t="s">
        <v>2160</v>
      </c>
      <c r="G1598" s="3" t="s">
        <v>2163</v>
      </c>
      <c r="H1598" s="3" t="s">
        <v>2173</v>
      </c>
      <c r="I1598" s="3"/>
      <c r="J1598" s="3"/>
      <c r="K1598" s="3" t="s">
        <v>2166</v>
      </c>
      <c r="L1598" s="3" t="s">
        <v>2174</v>
      </c>
      <c r="M1598" s="3"/>
      <c r="N1598" s="3"/>
      <c r="O1598" s="3"/>
      <c r="P1598" s="3"/>
      <c r="Q1598" s="3"/>
      <c r="R1598" s="3"/>
      <c r="S1598" s="3"/>
      <c r="T1598" s="3"/>
      <c r="U1598" s="13">
        <v>43221</v>
      </c>
      <c r="V1598" s="3"/>
      <c r="W1598" s="3"/>
      <c r="X1598" s="3"/>
      <c r="Y1598" s="3"/>
      <c r="Z1598" s="3"/>
    </row>
    <row r="1599" spans="1:26" ht="45" x14ac:dyDescent="0.25">
      <c r="A1599" s="3" t="s">
        <v>2158</v>
      </c>
      <c r="B1599" s="3" t="s">
        <v>38</v>
      </c>
      <c r="C1599" s="3" t="s">
        <v>213</v>
      </c>
      <c r="D1599" s="15" t="s">
        <v>2247</v>
      </c>
      <c r="E1599" s="25" t="s">
        <v>457</v>
      </c>
      <c r="F1599" s="3" t="s">
        <v>2160</v>
      </c>
      <c r="G1599" s="3" t="s">
        <v>2163</v>
      </c>
      <c r="H1599" s="3" t="s">
        <v>2173</v>
      </c>
      <c r="I1599" s="3"/>
      <c r="J1599" s="3"/>
      <c r="K1599" s="3" t="s">
        <v>2166</v>
      </c>
      <c r="L1599" s="3" t="s">
        <v>2174</v>
      </c>
      <c r="M1599" s="3"/>
      <c r="N1599" s="3"/>
      <c r="O1599" s="3"/>
      <c r="P1599" s="3"/>
      <c r="Q1599" s="3"/>
      <c r="R1599" s="3"/>
      <c r="S1599" s="3"/>
      <c r="T1599" s="3"/>
      <c r="U1599" s="13">
        <v>43221</v>
      </c>
      <c r="V1599" s="3"/>
      <c r="W1599" s="3"/>
      <c r="X1599" s="3"/>
      <c r="Y1599" s="3"/>
      <c r="Z1599" s="3"/>
    </row>
    <row r="1600" spans="1:26" ht="45" x14ac:dyDescent="0.25">
      <c r="A1600" s="3" t="s">
        <v>2158</v>
      </c>
      <c r="B1600" s="3" t="s">
        <v>38</v>
      </c>
      <c r="C1600" s="3" t="s">
        <v>1250</v>
      </c>
      <c r="D1600" s="15" t="s">
        <v>2248</v>
      </c>
      <c r="E1600" s="25" t="s">
        <v>457</v>
      </c>
      <c r="F1600" s="3" t="s">
        <v>2160</v>
      </c>
      <c r="G1600" s="3" t="s">
        <v>2163</v>
      </c>
      <c r="H1600" s="3" t="s">
        <v>2173</v>
      </c>
      <c r="I1600" s="3"/>
      <c r="J1600" s="3"/>
      <c r="K1600" s="3" t="s">
        <v>2166</v>
      </c>
      <c r="L1600" s="3" t="s">
        <v>2174</v>
      </c>
      <c r="M1600" s="3"/>
      <c r="N1600" s="3"/>
      <c r="O1600" s="3"/>
      <c r="P1600" s="3"/>
      <c r="Q1600" s="3"/>
      <c r="R1600" s="3"/>
      <c r="S1600" s="3"/>
      <c r="T1600" s="3"/>
      <c r="U1600" s="13">
        <v>43221</v>
      </c>
      <c r="V1600" s="3"/>
      <c r="W1600" s="3"/>
      <c r="X1600" s="3"/>
      <c r="Y1600" s="3"/>
      <c r="Z1600" s="3"/>
    </row>
    <row r="1601" spans="1:26" ht="45" x14ac:dyDescent="0.25">
      <c r="A1601" s="3" t="s">
        <v>2158</v>
      </c>
      <c r="B1601" s="3" t="s">
        <v>38</v>
      </c>
      <c r="C1601" s="3" t="s">
        <v>1252</v>
      </c>
      <c r="D1601" s="15" t="s">
        <v>2249</v>
      </c>
      <c r="E1601" s="25" t="s">
        <v>457</v>
      </c>
      <c r="F1601" s="3" t="s">
        <v>2160</v>
      </c>
      <c r="G1601" s="3" t="s">
        <v>2163</v>
      </c>
      <c r="H1601" s="3" t="s">
        <v>2173</v>
      </c>
      <c r="I1601" s="3"/>
      <c r="J1601" s="3"/>
      <c r="K1601" s="3" t="s">
        <v>2166</v>
      </c>
      <c r="L1601" s="3" t="s">
        <v>2174</v>
      </c>
      <c r="M1601" s="3"/>
      <c r="N1601" s="3"/>
      <c r="O1601" s="3"/>
      <c r="P1601" s="3"/>
      <c r="Q1601" s="3"/>
      <c r="R1601" s="3"/>
      <c r="S1601" s="3"/>
      <c r="T1601" s="3"/>
      <c r="U1601" s="13">
        <v>43221</v>
      </c>
      <c r="V1601" s="3"/>
      <c r="W1601" s="3"/>
      <c r="X1601" s="3"/>
      <c r="Y1601" s="3"/>
      <c r="Z1601" s="3"/>
    </row>
    <row r="1602" spans="1:26" ht="45" x14ac:dyDescent="0.25">
      <c r="A1602" s="3" t="s">
        <v>2158</v>
      </c>
      <c r="B1602" s="3" t="s">
        <v>38</v>
      </c>
      <c r="C1602" s="3" t="s">
        <v>1254</v>
      </c>
      <c r="D1602" s="15" t="s">
        <v>2250</v>
      </c>
      <c r="E1602" s="25" t="s">
        <v>457</v>
      </c>
      <c r="F1602" s="3" t="s">
        <v>2160</v>
      </c>
      <c r="G1602" s="3" t="s">
        <v>2163</v>
      </c>
      <c r="H1602" s="3" t="s">
        <v>2173</v>
      </c>
      <c r="I1602" s="3"/>
      <c r="J1602" s="3"/>
      <c r="K1602" s="3" t="s">
        <v>2166</v>
      </c>
      <c r="L1602" s="3" t="s">
        <v>2174</v>
      </c>
      <c r="M1602" s="3"/>
      <c r="N1602" s="3"/>
      <c r="O1602" s="3"/>
      <c r="P1602" s="3"/>
      <c r="Q1602" s="3"/>
      <c r="R1602" s="3"/>
      <c r="S1602" s="3"/>
      <c r="T1602" s="3"/>
      <c r="U1602" s="13">
        <v>43221</v>
      </c>
      <c r="V1602" s="3"/>
      <c r="W1602" s="3"/>
      <c r="X1602" s="3"/>
      <c r="Y1602" s="3"/>
      <c r="Z1602" s="3"/>
    </row>
    <row r="1603" spans="1:26" ht="75" x14ac:dyDescent="0.25">
      <c r="A1603" s="3" t="s">
        <v>2158</v>
      </c>
      <c r="B1603" s="3" t="s">
        <v>38</v>
      </c>
      <c r="C1603" s="3" t="s">
        <v>71</v>
      </c>
      <c r="D1603" s="15" t="s">
        <v>2251</v>
      </c>
      <c r="E1603" s="25"/>
      <c r="F1603" s="3" t="s">
        <v>2160</v>
      </c>
      <c r="G1603" s="3" t="s">
        <v>2163</v>
      </c>
      <c r="H1603" s="3" t="s">
        <v>2173</v>
      </c>
      <c r="I1603" s="3"/>
      <c r="J1603" s="3"/>
      <c r="K1603" s="3" t="s">
        <v>2166</v>
      </c>
      <c r="L1603" s="3" t="s">
        <v>2174</v>
      </c>
      <c r="M1603" s="3"/>
      <c r="N1603" s="3"/>
      <c r="O1603" s="3"/>
      <c r="P1603" s="3"/>
      <c r="Q1603" s="3"/>
      <c r="R1603" s="3"/>
      <c r="S1603" s="3"/>
      <c r="T1603" s="3"/>
      <c r="U1603" s="13">
        <v>43221</v>
      </c>
      <c r="V1603" s="3"/>
      <c r="W1603" s="3"/>
      <c r="X1603" s="3"/>
    </row>
    <row r="1604" spans="1:26" ht="75" x14ac:dyDescent="0.25">
      <c r="A1604" s="3" t="s">
        <v>2158</v>
      </c>
      <c r="B1604" s="3" t="s">
        <v>38</v>
      </c>
      <c r="C1604" s="3" t="s">
        <v>72</v>
      </c>
      <c r="D1604" s="15" t="s">
        <v>2252</v>
      </c>
      <c r="E1604" s="25"/>
      <c r="F1604" s="3" t="s">
        <v>2160</v>
      </c>
      <c r="G1604" s="3" t="s">
        <v>2163</v>
      </c>
      <c r="H1604" s="3" t="s">
        <v>2173</v>
      </c>
      <c r="I1604" s="3"/>
      <c r="J1604" s="3"/>
      <c r="K1604" s="3" t="s">
        <v>2166</v>
      </c>
      <c r="L1604" s="3" t="s">
        <v>2174</v>
      </c>
      <c r="M1604" s="3"/>
      <c r="N1604" s="3"/>
      <c r="O1604" s="3"/>
      <c r="P1604" s="3"/>
      <c r="Q1604" s="3"/>
      <c r="R1604" s="3"/>
      <c r="S1604" s="3"/>
      <c r="T1604" s="3"/>
      <c r="U1604" s="13">
        <v>43221</v>
      </c>
      <c r="V1604" s="3"/>
      <c r="W1604" s="3"/>
      <c r="X1604" s="3"/>
    </row>
    <row r="1605" spans="1:26" ht="60" x14ac:dyDescent="0.25">
      <c r="A1605" s="3" t="s">
        <v>2158</v>
      </c>
      <c r="B1605" s="3" t="s">
        <v>38</v>
      </c>
      <c r="C1605" s="3" t="s">
        <v>73</v>
      </c>
      <c r="D1605" s="15" t="s">
        <v>2253</v>
      </c>
      <c r="E1605" s="25" t="s">
        <v>457</v>
      </c>
      <c r="F1605" s="3" t="s">
        <v>2160</v>
      </c>
      <c r="G1605" s="3" t="s">
        <v>2163</v>
      </c>
      <c r="H1605" s="3" t="s">
        <v>2173</v>
      </c>
      <c r="I1605" s="3"/>
      <c r="J1605" s="3"/>
      <c r="K1605" s="3" t="s">
        <v>2166</v>
      </c>
      <c r="L1605" s="3" t="s">
        <v>2174</v>
      </c>
      <c r="M1605" s="3"/>
      <c r="N1605" s="3"/>
      <c r="O1605" s="3"/>
      <c r="P1605" s="3"/>
      <c r="Q1605" s="3"/>
      <c r="R1605" s="3"/>
      <c r="S1605" s="3"/>
      <c r="T1605" s="3"/>
      <c r="U1605" s="13">
        <v>43221</v>
      </c>
      <c r="V1605" s="3"/>
      <c r="W1605" s="3"/>
      <c r="X1605" s="3"/>
    </row>
    <row r="1606" spans="1:26" ht="30" x14ac:dyDescent="0.25">
      <c r="A1606" s="3" t="s">
        <v>2158</v>
      </c>
      <c r="B1606" s="3" t="s">
        <v>38</v>
      </c>
      <c r="C1606" s="3" t="s">
        <v>81</v>
      </c>
      <c r="D1606" s="15" t="s">
        <v>2254</v>
      </c>
      <c r="E1606" s="25"/>
      <c r="F1606" s="3" t="s">
        <v>2160</v>
      </c>
      <c r="G1606" s="3" t="s">
        <v>2163</v>
      </c>
      <c r="H1606" s="3" t="s">
        <v>2173</v>
      </c>
      <c r="I1606" s="3"/>
      <c r="J1606" s="3"/>
      <c r="K1606" s="3" t="s">
        <v>2166</v>
      </c>
      <c r="L1606" s="3" t="s">
        <v>2174</v>
      </c>
      <c r="M1606" s="3"/>
      <c r="N1606" s="3"/>
      <c r="O1606" s="3"/>
      <c r="P1606" s="3"/>
      <c r="Q1606" s="3"/>
      <c r="R1606" s="3"/>
      <c r="S1606" s="3"/>
      <c r="T1606" s="3"/>
      <c r="U1606" s="13">
        <v>43221</v>
      </c>
      <c r="V1606" s="3"/>
      <c r="W1606" s="3"/>
      <c r="X1606" s="3"/>
    </row>
    <row r="1607" spans="1:26" ht="45" x14ac:dyDescent="0.25">
      <c r="A1607" s="3" t="s">
        <v>2158</v>
      </c>
      <c r="B1607" s="3" t="s">
        <v>38</v>
      </c>
      <c r="C1607" s="3" t="s">
        <v>82</v>
      </c>
      <c r="D1607" s="15" t="s">
        <v>2255</v>
      </c>
      <c r="E1607" s="25"/>
      <c r="F1607" s="3" t="s">
        <v>2160</v>
      </c>
      <c r="G1607" s="3" t="s">
        <v>2163</v>
      </c>
      <c r="H1607" s="3" t="s">
        <v>2173</v>
      </c>
      <c r="I1607" s="3"/>
      <c r="J1607" s="3"/>
      <c r="K1607" s="3" t="s">
        <v>2166</v>
      </c>
      <c r="L1607" s="3" t="s">
        <v>2174</v>
      </c>
      <c r="M1607" s="3"/>
      <c r="N1607" s="3"/>
      <c r="O1607" s="3"/>
      <c r="P1607" s="3"/>
      <c r="Q1607" s="3"/>
      <c r="R1607" s="3"/>
      <c r="S1607" s="3"/>
      <c r="T1607" s="3"/>
      <c r="U1607" s="13">
        <v>43221</v>
      </c>
      <c r="V1607" s="3"/>
      <c r="W1607" s="3"/>
      <c r="X1607" s="3"/>
    </row>
    <row r="1608" spans="1:26" ht="45" x14ac:dyDescent="0.25">
      <c r="A1608" s="3" t="s">
        <v>2158</v>
      </c>
      <c r="B1608" s="3" t="s">
        <v>38</v>
      </c>
      <c r="C1608" s="3" t="s">
        <v>83</v>
      </c>
      <c r="D1608" s="15" t="s">
        <v>2256</v>
      </c>
      <c r="E1608" s="25"/>
      <c r="F1608" s="3" t="s">
        <v>2160</v>
      </c>
      <c r="G1608" s="3" t="s">
        <v>2163</v>
      </c>
      <c r="H1608" s="3" t="s">
        <v>2173</v>
      </c>
      <c r="I1608" s="3"/>
      <c r="J1608" s="3"/>
      <c r="K1608" s="3" t="s">
        <v>2166</v>
      </c>
      <c r="L1608" s="3" t="s">
        <v>2174</v>
      </c>
      <c r="M1608" s="3"/>
      <c r="N1608" s="3"/>
      <c r="O1608" s="3"/>
      <c r="P1608" s="3"/>
      <c r="Q1608" s="3"/>
      <c r="R1608" s="3"/>
      <c r="S1608" s="3"/>
      <c r="T1608" s="3"/>
      <c r="U1608" s="13">
        <v>43221</v>
      </c>
      <c r="V1608" s="3"/>
      <c r="W1608" s="3"/>
      <c r="X1608" s="3"/>
    </row>
    <row r="1609" spans="1:26" ht="45" x14ac:dyDescent="0.25">
      <c r="A1609" s="3" t="s">
        <v>2158</v>
      </c>
      <c r="B1609" s="3" t="s">
        <v>38</v>
      </c>
      <c r="C1609" s="3" t="s">
        <v>84</v>
      </c>
      <c r="D1609" s="15" t="s">
        <v>2257</v>
      </c>
      <c r="E1609" s="25"/>
      <c r="F1609" s="3" t="s">
        <v>2160</v>
      </c>
      <c r="G1609" s="3" t="s">
        <v>2163</v>
      </c>
      <c r="H1609" s="3" t="s">
        <v>2173</v>
      </c>
      <c r="I1609" s="3"/>
      <c r="J1609" s="3"/>
      <c r="K1609" s="3" t="s">
        <v>2166</v>
      </c>
      <c r="L1609" s="3" t="s">
        <v>2174</v>
      </c>
      <c r="M1609" s="3"/>
      <c r="N1609" s="3"/>
      <c r="O1609" s="3"/>
      <c r="P1609" s="3"/>
      <c r="Q1609" s="3"/>
      <c r="R1609" s="3"/>
      <c r="S1609" s="3"/>
      <c r="T1609" s="3"/>
      <c r="U1609" s="13">
        <v>43221</v>
      </c>
      <c r="V1609" s="3"/>
      <c r="W1609" s="3"/>
      <c r="X1609" s="3"/>
    </row>
    <row r="1610" spans="1:26" ht="45" x14ac:dyDescent="0.25">
      <c r="A1610" s="3" t="s">
        <v>2158</v>
      </c>
      <c r="B1610" s="3" t="s">
        <v>38</v>
      </c>
      <c r="C1610" s="3" t="s">
        <v>87</v>
      </c>
      <c r="D1610" s="15" t="s">
        <v>2258</v>
      </c>
      <c r="E1610" s="25" t="s">
        <v>457</v>
      </c>
      <c r="F1610" s="3" t="s">
        <v>2160</v>
      </c>
      <c r="G1610" s="3" t="s">
        <v>2163</v>
      </c>
      <c r="H1610" s="3" t="s">
        <v>2173</v>
      </c>
      <c r="I1610" s="3"/>
      <c r="J1610" s="3"/>
      <c r="K1610" s="3" t="s">
        <v>2166</v>
      </c>
      <c r="L1610" s="3" t="s">
        <v>2174</v>
      </c>
      <c r="M1610" s="3"/>
      <c r="N1610" s="3"/>
      <c r="O1610" s="3"/>
      <c r="P1610" s="3"/>
      <c r="Q1610" s="3"/>
      <c r="R1610" s="3"/>
      <c r="S1610" s="3"/>
      <c r="T1610" s="3"/>
      <c r="U1610" s="13">
        <v>43221</v>
      </c>
      <c r="V1610" s="3"/>
      <c r="W1610" s="3"/>
      <c r="X1610" s="3"/>
    </row>
    <row r="1611" spans="1:26" ht="30" x14ac:dyDescent="0.25">
      <c r="A1611" s="3" t="s">
        <v>2158</v>
      </c>
      <c r="B1611" s="3" t="s">
        <v>38</v>
      </c>
      <c r="C1611" s="3" t="s">
        <v>88</v>
      </c>
      <c r="D1611" s="15" t="s">
        <v>2259</v>
      </c>
      <c r="E1611" s="25"/>
      <c r="F1611" s="3" t="s">
        <v>2160</v>
      </c>
      <c r="G1611" s="3" t="s">
        <v>2163</v>
      </c>
      <c r="H1611" s="3" t="s">
        <v>2173</v>
      </c>
      <c r="I1611" s="3"/>
      <c r="J1611" s="3"/>
      <c r="K1611" s="3" t="s">
        <v>2166</v>
      </c>
      <c r="L1611" s="3" t="s">
        <v>2174</v>
      </c>
      <c r="M1611" s="3"/>
      <c r="N1611" s="3"/>
      <c r="O1611" s="3"/>
      <c r="P1611" s="3"/>
      <c r="Q1611" s="3"/>
      <c r="R1611" s="3"/>
      <c r="S1611" s="3"/>
      <c r="T1611" s="3"/>
      <c r="U1611" s="13">
        <v>43221</v>
      </c>
      <c r="V1611" s="3"/>
      <c r="W1611" s="3"/>
      <c r="X1611" s="3"/>
    </row>
    <row r="1612" spans="1:26" ht="75" x14ac:dyDescent="0.25">
      <c r="A1612" s="3" t="s">
        <v>2158</v>
      </c>
      <c r="B1612" s="3" t="s">
        <v>38</v>
      </c>
      <c r="C1612" s="3" t="s">
        <v>249</v>
      </c>
      <c r="D1612" s="15" t="s">
        <v>2260</v>
      </c>
      <c r="E1612" s="25"/>
      <c r="F1612" s="3" t="s">
        <v>2160</v>
      </c>
      <c r="G1612" s="3" t="s">
        <v>2163</v>
      </c>
      <c r="H1612" s="3" t="s">
        <v>2173</v>
      </c>
      <c r="I1612" s="3"/>
      <c r="J1612" s="3"/>
      <c r="K1612" s="3" t="s">
        <v>2166</v>
      </c>
      <c r="L1612" s="3" t="s">
        <v>2174</v>
      </c>
      <c r="M1612" s="3"/>
      <c r="N1612" s="3"/>
      <c r="O1612" s="3"/>
      <c r="P1612" s="3"/>
      <c r="Q1612" s="3"/>
      <c r="R1612" s="3"/>
      <c r="S1612" s="3"/>
      <c r="T1612" s="3"/>
      <c r="U1612" s="13">
        <v>43221</v>
      </c>
      <c r="V1612" s="3"/>
      <c r="W1612" s="3"/>
      <c r="X1612" s="3"/>
    </row>
    <row r="1613" spans="1:26" ht="60" x14ac:dyDescent="0.25">
      <c r="A1613" s="3" t="s">
        <v>2158</v>
      </c>
      <c r="B1613" s="3" t="s">
        <v>38</v>
      </c>
      <c r="C1613" s="3" t="s">
        <v>106</v>
      </c>
      <c r="D1613" s="15" t="s">
        <v>2261</v>
      </c>
      <c r="E1613" s="3"/>
      <c r="F1613" s="3" t="s">
        <v>2160</v>
      </c>
      <c r="G1613" s="3" t="s">
        <v>2163</v>
      </c>
      <c r="H1613" s="3" t="s">
        <v>2173</v>
      </c>
      <c r="I1613" s="3"/>
      <c r="J1613" s="3"/>
      <c r="K1613" s="3" t="s">
        <v>2184</v>
      </c>
      <c r="L1613" s="3"/>
      <c r="M1613" s="3"/>
      <c r="N1613" s="3"/>
      <c r="O1613" s="3"/>
      <c r="P1613" s="3"/>
      <c r="Q1613" s="3"/>
      <c r="R1613" s="3"/>
      <c r="S1613" s="3"/>
      <c r="T1613" s="3"/>
      <c r="U1613" s="13">
        <v>43221</v>
      </c>
      <c r="V1613" s="3"/>
      <c r="W1613" s="3"/>
      <c r="X1613" s="3"/>
    </row>
    <row r="1614" spans="1:26" ht="60" x14ac:dyDescent="0.25">
      <c r="A1614" s="3" t="s">
        <v>2158</v>
      </c>
      <c r="B1614" s="3" t="s">
        <v>38</v>
      </c>
      <c r="C1614" s="3" t="s">
        <v>107</v>
      </c>
      <c r="D1614" s="15" t="s">
        <v>2262</v>
      </c>
      <c r="E1614" s="3"/>
      <c r="F1614" s="3" t="s">
        <v>2160</v>
      </c>
      <c r="G1614" s="3" t="s">
        <v>2163</v>
      </c>
      <c r="H1614" s="3" t="s">
        <v>2173</v>
      </c>
      <c r="I1614" s="3"/>
      <c r="J1614" s="3"/>
      <c r="K1614" s="3" t="s">
        <v>2184</v>
      </c>
      <c r="L1614" s="3"/>
      <c r="M1614" s="3"/>
      <c r="N1614" s="3"/>
      <c r="O1614" s="3"/>
      <c r="P1614" s="3"/>
      <c r="Q1614" s="3"/>
      <c r="R1614" s="3"/>
      <c r="S1614" s="3"/>
      <c r="T1614" s="3"/>
      <c r="U1614" s="13">
        <v>43221</v>
      </c>
      <c r="V1614" s="3"/>
      <c r="W1614" s="3"/>
      <c r="X1614" s="3"/>
    </row>
    <row r="1615" spans="1:26" ht="30" x14ac:dyDescent="0.25">
      <c r="A1615" s="3" t="s">
        <v>2158</v>
      </c>
      <c r="B1615" s="3" t="s">
        <v>38</v>
      </c>
      <c r="C1615" s="3" t="s">
        <v>108</v>
      </c>
      <c r="D1615" s="15" t="s">
        <v>2263</v>
      </c>
      <c r="E1615" s="3"/>
      <c r="F1615" s="3" t="s">
        <v>2160</v>
      </c>
      <c r="G1615" s="3" t="s">
        <v>2163</v>
      </c>
      <c r="H1615" s="3" t="s">
        <v>2173</v>
      </c>
      <c r="I1615" s="3"/>
      <c r="J1615" s="3"/>
      <c r="K1615" s="3" t="s">
        <v>2184</v>
      </c>
      <c r="L1615" s="3"/>
      <c r="M1615" s="3"/>
      <c r="N1615" s="3"/>
      <c r="O1615" s="3"/>
      <c r="P1615" s="3"/>
      <c r="Q1615" s="3"/>
      <c r="R1615" s="3"/>
      <c r="S1615" s="3"/>
      <c r="T1615" s="3"/>
      <c r="U1615" s="13">
        <v>43221</v>
      </c>
      <c r="V1615" s="3"/>
      <c r="W1615" s="3"/>
      <c r="X1615" s="3"/>
    </row>
    <row r="1616" spans="1:26" ht="60" x14ac:dyDescent="0.25">
      <c r="A1616" s="3" t="s">
        <v>2158</v>
      </c>
      <c r="B1616" s="3" t="s">
        <v>38</v>
      </c>
      <c r="C1616" s="3" t="s">
        <v>344</v>
      </c>
      <c r="D1616" s="15" t="s">
        <v>2264</v>
      </c>
      <c r="E1616" s="3"/>
      <c r="F1616" s="3" t="s">
        <v>2160</v>
      </c>
      <c r="G1616" s="3" t="s">
        <v>2163</v>
      </c>
      <c r="H1616" s="3" t="s">
        <v>2173</v>
      </c>
      <c r="I1616" s="3"/>
      <c r="J1616" s="3"/>
      <c r="K1616" s="3" t="s">
        <v>2184</v>
      </c>
      <c r="L1616" s="3"/>
      <c r="M1616" s="3"/>
      <c r="N1616" s="3"/>
      <c r="O1616" s="3"/>
      <c r="P1616" s="3"/>
      <c r="Q1616" s="3"/>
      <c r="R1616" s="3"/>
      <c r="S1616" s="3"/>
      <c r="T1616" s="3"/>
      <c r="U1616" s="13">
        <v>43221</v>
      </c>
      <c r="V1616" s="3"/>
      <c r="W1616" s="3"/>
      <c r="X1616" s="3"/>
    </row>
    <row r="1617" spans="1:24" ht="75" x14ac:dyDescent="0.25">
      <c r="A1617" s="3" t="s">
        <v>2158</v>
      </c>
      <c r="B1617" s="3" t="s">
        <v>38</v>
      </c>
      <c r="C1617" s="3" t="s">
        <v>345</v>
      </c>
      <c r="D1617" s="15" t="s">
        <v>2265</v>
      </c>
      <c r="E1617" s="3"/>
      <c r="F1617" s="3" t="s">
        <v>2160</v>
      </c>
      <c r="G1617" s="3" t="s">
        <v>2163</v>
      </c>
      <c r="H1617" s="3" t="s">
        <v>2173</v>
      </c>
      <c r="I1617" s="3"/>
      <c r="J1617" s="3"/>
      <c r="K1617" s="3" t="s">
        <v>2184</v>
      </c>
      <c r="L1617" s="3"/>
      <c r="M1617" s="3"/>
      <c r="N1617" s="3"/>
      <c r="O1617" s="3"/>
      <c r="P1617" s="3"/>
      <c r="Q1617" s="3"/>
      <c r="R1617" s="3"/>
      <c r="S1617" s="3"/>
      <c r="T1617" s="3"/>
      <c r="U1617" s="13">
        <v>43221</v>
      </c>
      <c r="V1617" s="3"/>
      <c r="W1617" s="3"/>
      <c r="X1617" s="3"/>
    </row>
    <row r="1618" spans="1:24" ht="60" x14ac:dyDescent="0.25">
      <c r="A1618" s="3" t="s">
        <v>2158</v>
      </c>
      <c r="B1618" s="3" t="s">
        <v>38</v>
      </c>
      <c r="C1618" s="3" t="s">
        <v>114</v>
      </c>
      <c r="D1618" s="15" t="s">
        <v>2266</v>
      </c>
      <c r="E1618" s="3"/>
      <c r="F1618" s="3" t="s">
        <v>2160</v>
      </c>
      <c r="G1618" s="3" t="s">
        <v>2163</v>
      </c>
      <c r="H1618" s="3" t="s">
        <v>2173</v>
      </c>
      <c r="I1618" s="3"/>
      <c r="J1618" s="3"/>
      <c r="K1618" s="3" t="s">
        <v>2184</v>
      </c>
      <c r="L1618" s="3"/>
      <c r="M1618" s="3"/>
      <c r="N1618" s="3"/>
      <c r="O1618" s="3"/>
      <c r="P1618" s="3"/>
      <c r="Q1618" s="3"/>
      <c r="R1618" s="3"/>
      <c r="S1618" s="3"/>
      <c r="T1618" s="3"/>
      <c r="U1618" s="13">
        <v>43221</v>
      </c>
      <c r="V1618" s="3"/>
      <c r="W1618" s="3"/>
      <c r="X1618" s="3"/>
    </row>
    <row r="1619" spans="1:24" ht="45" x14ac:dyDescent="0.25">
      <c r="A1619" s="3" t="s">
        <v>2158</v>
      </c>
      <c r="B1619" s="3" t="s">
        <v>38</v>
      </c>
      <c r="C1619" s="3" t="s">
        <v>115</v>
      </c>
      <c r="D1619" s="15" t="s">
        <v>2267</v>
      </c>
      <c r="E1619" s="3"/>
      <c r="F1619" s="3" t="s">
        <v>2160</v>
      </c>
      <c r="G1619" s="3" t="s">
        <v>2163</v>
      </c>
      <c r="H1619" s="3" t="s">
        <v>2173</v>
      </c>
      <c r="I1619" s="3"/>
      <c r="J1619" s="3"/>
      <c r="K1619" s="3" t="s">
        <v>2184</v>
      </c>
      <c r="L1619" s="3"/>
      <c r="M1619" s="3"/>
      <c r="N1619" s="3"/>
      <c r="O1619" s="3"/>
      <c r="P1619" s="3"/>
      <c r="Q1619" s="3"/>
      <c r="R1619" s="3"/>
      <c r="S1619" s="3"/>
      <c r="T1619" s="3"/>
      <c r="U1619" s="13">
        <v>43221</v>
      </c>
      <c r="V1619" s="3"/>
      <c r="W1619" s="3"/>
      <c r="X1619" s="3"/>
    </row>
    <row r="1620" spans="1:24" ht="45" x14ac:dyDescent="0.25">
      <c r="A1620" s="3" t="s">
        <v>2158</v>
      </c>
      <c r="B1620" s="3" t="s">
        <v>38</v>
      </c>
      <c r="C1620" s="3" t="s">
        <v>352</v>
      </c>
      <c r="D1620" s="15" t="s">
        <v>2268</v>
      </c>
      <c r="E1620" s="3"/>
      <c r="F1620" s="3" t="s">
        <v>2160</v>
      </c>
      <c r="G1620" s="3" t="s">
        <v>2163</v>
      </c>
      <c r="H1620" s="3" t="s">
        <v>2173</v>
      </c>
      <c r="I1620" s="3"/>
      <c r="J1620" s="3"/>
      <c r="K1620" s="3" t="s">
        <v>2184</v>
      </c>
      <c r="L1620" s="3"/>
      <c r="M1620" s="3"/>
      <c r="N1620" s="3"/>
      <c r="O1620" s="3"/>
      <c r="P1620" s="3"/>
      <c r="Q1620" s="3"/>
      <c r="R1620" s="3"/>
      <c r="S1620" s="3"/>
      <c r="T1620" s="3"/>
      <c r="U1620" s="13">
        <v>43221</v>
      </c>
      <c r="V1620" s="3"/>
      <c r="W1620" s="3"/>
      <c r="X1620" s="3"/>
    </row>
    <row r="1621" spans="1:24" ht="60" x14ac:dyDescent="0.25">
      <c r="A1621" s="3" t="s">
        <v>2158</v>
      </c>
      <c r="B1621" s="3" t="s">
        <v>38</v>
      </c>
      <c r="C1621" s="3" t="s">
        <v>353</v>
      </c>
      <c r="D1621" s="15" t="s">
        <v>2269</v>
      </c>
      <c r="E1621" s="3"/>
      <c r="F1621" s="3" t="s">
        <v>2160</v>
      </c>
      <c r="G1621" s="3" t="s">
        <v>2163</v>
      </c>
      <c r="H1621" s="3" t="s">
        <v>2173</v>
      </c>
      <c r="I1621" s="3"/>
      <c r="J1621" s="3"/>
      <c r="K1621" s="3" t="s">
        <v>2184</v>
      </c>
      <c r="L1621" s="3"/>
      <c r="M1621" s="3"/>
      <c r="N1621" s="3"/>
      <c r="O1621" s="3"/>
      <c r="P1621" s="3"/>
      <c r="Q1621" s="3"/>
      <c r="R1621" s="3"/>
      <c r="S1621" s="3"/>
      <c r="T1621" s="3"/>
      <c r="U1621" s="13">
        <v>43221</v>
      </c>
      <c r="V1621" s="3"/>
      <c r="W1621" s="3"/>
      <c r="X1621" s="3"/>
    </row>
    <row r="1622" spans="1:24" ht="30" x14ac:dyDescent="0.25">
      <c r="A1622" s="3" t="s">
        <v>2158</v>
      </c>
      <c r="B1622" s="3" t="s">
        <v>38</v>
      </c>
      <c r="C1622" s="3" t="s">
        <v>118</v>
      </c>
      <c r="D1622" s="15" t="s">
        <v>2270</v>
      </c>
      <c r="E1622" s="3"/>
      <c r="F1622" s="3" t="s">
        <v>2160</v>
      </c>
      <c r="G1622" s="3" t="s">
        <v>2163</v>
      </c>
      <c r="H1622" s="3" t="s">
        <v>2173</v>
      </c>
      <c r="I1622" s="3"/>
      <c r="J1622" s="3"/>
      <c r="K1622" s="3" t="s">
        <v>2184</v>
      </c>
      <c r="L1622" s="3"/>
      <c r="M1622" s="3"/>
      <c r="N1622" s="3"/>
      <c r="O1622" s="3"/>
      <c r="P1622" s="3"/>
      <c r="Q1622" s="3"/>
      <c r="R1622" s="3"/>
      <c r="S1622" s="3"/>
      <c r="T1622" s="3"/>
      <c r="U1622" s="13">
        <v>43221</v>
      </c>
      <c r="V1622" s="3"/>
      <c r="W1622" s="3"/>
      <c r="X1622" s="3"/>
    </row>
    <row r="1623" spans="1:24" ht="60" x14ac:dyDescent="0.25">
      <c r="A1623" s="3" t="s">
        <v>2158</v>
      </c>
      <c r="B1623" s="3" t="s">
        <v>38</v>
      </c>
      <c r="C1623" s="3" t="s">
        <v>119</v>
      </c>
      <c r="D1623" s="15" t="s">
        <v>2271</v>
      </c>
      <c r="E1623" s="3"/>
      <c r="F1623" s="3" t="s">
        <v>2160</v>
      </c>
      <c r="G1623" s="3" t="s">
        <v>2163</v>
      </c>
      <c r="H1623" s="3" t="s">
        <v>2173</v>
      </c>
      <c r="I1623" s="3"/>
      <c r="J1623" s="3"/>
      <c r="K1623" s="3" t="s">
        <v>2184</v>
      </c>
      <c r="L1623" s="3"/>
      <c r="M1623" s="3"/>
      <c r="N1623" s="3"/>
      <c r="O1623" s="3"/>
      <c r="P1623" s="3"/>
      <c r="Q1623" s="3"/>
      <c r="R1623" s="3"/>
      <c r="S1623" s="3"/>
      <c r="T1623" s="3"/>
      <c r="U1623" s="13">
        <v>43221</v>
      </c>
      <c r="V1623" s="3"/>
      <c r="W1623" s="3"/>
      <c r="X1623" s="3"/>
    </row>
    <row r="1624" spans="1:24" ht="45" x14ac:dyDescent="0.25">
      <c r="A1624" s="3" t="s">
        <v>2158</v>
      </c>
      <c r="B1624" s="3" t="s">
        <v>38</v>
      </c>
      <c r="C1624" s="3" t="s">
        <v>359</v>
      </c>
      <c r="D1624" s="15" t="s">
        <v>2272</v>
      </c>
      <c r="E1624" s="3"/>
      <c r="F1624" s="3" t="s">
        <v>2160</v>
      </c>
      <c r="G1624" s="3" t="s">
        <v>2163</v>
      </c>
      <c r="H1624" s="3" t="s">
        <v>2173</v>
      </c>
      <c r="I1624" s="3"/>
      <c r="J1624" s="3"/>
      <c r="K1624" s="3" t="s">
        <v>2184</v>
      </c>
      <c r="L1624" s="3"/>
      <c r="M1624" s="3"/>
      <c r="N1624" s="3"/>
      <c r="O1624" s="3"/>
      <c r="P1624" s="3"/>
      <c r="Q1624" s="3"/>
      <c r="R1624" s="3"/>
      <c r="S1624" s="3"/>
      <c r="T1624" s="3"/>
      <c r="U1624" s="13">
        <v>43221</v>
      </c>
      <c r="V1624" s="3"/>
      <c r="W1624" s="3"/>
      <c r="X1624" s="3"/>
    </row>
    <row r="1625" spans="1:24" ht="45" x14ac:dyDescent="0.25">
      <c r="A1625" s="3" t="s">
        <v>2158</v>
      </c>
      <c r="B1625" s="3" t="s">
        <v>38</v>
      </c>
      <c r="C1625" s="3" t="s">
        <v>360</v>
      </c>
      <c r="D1625" s="15" t="s">
        <v>2273</v>
      </c>
      <c r="E1625" s="3"/>
      <c r="F1625" s="3" t="s">
        <v>2160</v>
      </c>
      <c r="G1625" s="3" t="s">
        <v>2163</v>
      </c>
      <c r="H1625" s="3" t="s">
        <v>2173</v>
      </c>
      <c r="I1625" s="3"/>
      <c r="J1625" s="3"/>
      <c r="K1625" s="3" t="s">
        <v>2184</v>
      </c>
      <c r="L1625" s="3"/>
      <c r="M1625" s="3"/>
      <c r="N1625" s="3"/>
      <c r="O1625" s="3"/>
      <c r="P1625" s="3"/>
      <c r="Q1625" s="3"/>
      <c r="R1625" s="3"/>
      <c r="S1625" s="3"/>
      <c r="T1625" s="3"/>
      <c r="U1625" s="13">
        <v>43221</v>
      </c>
      <c r="V1625" s="3"/>
      <c r="W1625" s="3"/>
      <c r="X1625" s="3"/>
    </row>
    <row r="1626" spans="1:24" ht="30" x14ac:dyDescent="0.25">
      <c r="A1626" s="3" t="s">
        <v>2158</v>
      </c>
      <c r="B1626" s="3" t="s">
        <v>38</v>
      </c>
      <c r="C1626" s="3" t="s">
        <v>112</v>
      </c>
      <c r="D1626" s="15" t="s">
        <v>2274</v>
      </c>
      <c r="E1626" s="3"/>
      <c r="F1626" s="3" t="s">
        <v>2160</v>
      </c>
      <c r="G1626" s="3" t="s">
        <v>2163</v>
      </c>
      <c r="H1626" s="3" t="s">
        <v>2173</v>
      </c>
      <c r="I1626" s="3"/>
      <c r="J1626" s="3"/>
      <c r="K1626" s="3" t="s">
        <v>2184</v>
      </c>
      <c r="L1626" s="3"/>
      <c r="M1626" s="3"/>
      <c r="N1626" s="3"/>
      <c r="O1626" s="3"/>
      <c r="P1626" s="3"/>
      <c r="Q1626" s="3"/>
      <c r="R1626" s="3"/>
      <c r="S1626" s="3"/>
      <c r="T1626" s="3"/>
      <c r="U1626" s="13">
        <v>43221</v>
      </c>
      <c r="V1626" s="3"/>
      <c r="W1626" s="3"/>
      <c r="X1626" s="3"/>
    </row>
    <row r="1627" spans="1:24" ht="45" x14ac:dyDescent="0.25">
      <c r="A1627" s="3" t="s">
        <v>2158</v>
      </c>
      <c r="B1627" s="3" t="s">
        <v>38</v>
      </c>
      <c r="C1627" s="3" t="s">
        <v>618</v>
      </c>
      <c r="D1627" s="15" t="s">
        <v>2275</v>
      </c>
      <c r="E1627" s="3"/>
      <c r="F1627" s="3" t="s">
        <v>2160</v>
      </c>
      <c r="G1627" s="3" t="s">
        <v>2163</v>
      </c>
      <c r="H1627" s="3" t="s">
        <v>2173</v>
      </c>
      <c r="I1627" s="3"/>
      <c r="J1627" s="3"/>
      <c r="K1627" s="3" t="s">
        <v>2184</v>
      </c>
      <c r="L1627" s="3"/>
      <c r="M1627" s="3"/>
      <c r="N1627" s="3"/>
      <c r="O1627" s="3"/>
      <c r="P1627" s="3"/>
      <c r="Q1627" s="3"/>
      <c r="R1627" s="3"/>
      <c r="S1627" s="3"/>
      <c r="T1627" s="3"/>
      <c r="U1627" s="13">
        <v>43221</v>
      </c>
      <c r="V1627" s="3"/>
      <c r="W1627" s="3"/>
      <c r="X1627" s="3"/>
    </row>
    <row r="1628" spans="1:24" ht="45" x14ac:dyDescent="0.25">
      <c r="A1628" s="3" t="s">
        <v>2158</v>
      </c>
      <c r="B1628" s="3" t="s">
        <v>38</v>
      </c>
      <c r="C1628" s="3" t="s">
        <v>620</v>
      </c>
      <c r="D1628" s="15" t="s">
        <v>2276</v>
      </c>
      <c r="E1628" s="3"/>
      <c r="F1628" s="3" t="s">
        <v>2160</v>
      </c>
      <c r="G1628" s="3" t="s">
        <v>2163</v>
      </c>
      <c r="H1628" s="3" t="s">
        <v>2173</v>
      </c>
      <c r="I1628" s="3"/>
      <c r="J1628" s="3"/>
      <c r="K1628" s="3" t="s">
        <v>2184</v>
      </c>
      <c r="L1628" s="3"/>
      <c r="M1628" s="3"/>
      <c r="N1628" s="3"/>
      <c r="O1628" s="3"/>
      <c r="P1628" s="3"/>
      <c r="Q1628" s="3"/>
      <c r="R1628" s="3"/>
      <c r="S1628" s="3"/>
      <c r="T1628" s="3"/>
      <c r="U1628" s="13">
        <v>43221</v>
      </c>
      <c r="V1628" s="3"/>
      <c r="W1628" s="3"/>
      <c r="X1628" s="3"/>
    </row>
    <row r="1629" spans="1:24" ht="60" x14ac:dyDescent="0.25">
      <c r="A1629" s="3" t="s">
        <v>2158</v>
      </c>
      <c r="B1629" s="3" t="s">
        <v>38</v>
      </c>
      <c r="C1629" s="3" t="s">
        <v>134</v>
      </c>
      <c r="D1629" s="15" t="s">
        <v>2277</v>
      </c>
      <c r="E1629" s="3"/>
      <c r="F1629" s="3" t="s">
        <v>2162</v>
      </c>
      <c r="G1629" s="3" t="s">
        <v>2197</v>
      </c>
      <c r="H1629" s="3" t="s">
        <v>2173</v>
      </c>
      <c r="I1629" s="3"/>
      <c r="J1629" s="3"/>
      <c r="K1629" s="3" t="s">
        <v>2198</v>
      </c>
      <c r="L1629" s="3" t="s">
        <v>2199</v>
      </c>
      <c r="M1629" s="3"/>
      <c r="N1629" s="3"/>
      <c r="O1629" s="3"/>
      <c r="P1629" s="3"/>
      <c r="Q1629" s="3"/>
      <c r="R1629" s="3"/>
      <c r="S1629" s="3"/>
      <c r="T1629" s="3"/>
      <c r="U1629" s="13">
        <v>43221</v>
      </c>
      <c r="V1629" s="3"/>
      <c r="W1629" s="3"/>
      <c r="X1629" s="3"/>
    </row>
    <row r="1630" spans="1:24" ht="90" x14ac:dyDescent="0.25">
      <c r="A1630" s="3" t="s">
        <v>2158</v>
      </c>
      <c r="B1630" s="3" t="s">
        <v>38</v>
      </c>
      <c r="C1630" s="3" t="s">
        <v>135</v>
      </c>
      <c r="D1630" s="15" t="s">
        <v>2278</v>
      </c>
      <c r="E1630" s="3"/>
      <c r="F1630" s="3" t="s">
        <v>2162</v>
      </c>
      <c r="G1630" s="3" t="s">
        <v>2197</v>
      </c>
      <c r="H1630" s="3" t="s">
        <v>2173</v>
      </c>
      <c r="I1630" s="3"/>
      <c r="J1630" s="3"/>
      <c r="K1630" s="3" t="s">
        <v>2198</v>
      </c>
      <c r="L1630" s="3" t="s">
        <v>2199</v>
      </c>
      <c r="M1630" s="3"/>
      <c r="N1630" s="3"/>
      <c r="O1630" s="3"/>
      <c r="P1630" s="3"/>
      <c r="Q1630" s="3"/>
      <c r="R1630" s="3"/>
      <c r="S1630" s="3"/>
      <c r="T1630" s="3"/>
      <c r="U1630" s="13">
        <v>43221</v>
      </c>
      <c r="V1630" s="3"/>
      <c r="W1630" s="3"/>
      <c r="X1630" s="3"/>
    </row>
    <row r="1631" spans="1:24" ht="30" x14ac:dyDescent="0.25">
      <c r="A1631" s="3" t="s">
        <v>2158</v>
      </c>
      <c r="B1631" s="3" t="s">
        <v>38</v>
      </c>
      <c r="C1631" s="3" t="s">
        <v>136</v>
      </c>
      <c r="D1631" s="15" t="s">
        <v>2279</v>
      </c>
      <c r="E1631" s="3"/>
      <c r="F1631" s="3" t="s">
        <v>2162</v>
      </c>
      <c r="G1631" s="3" t="s">
        <v>2197</v>
      </c>
      <c r="H1631" s="3" t="s">
        <v>2173</v>
      </c>
      <c r="I1631" s="3"/>
      <c r="J1631" s="3"/>
      <c r="K1631" s="3" t="s">
        <v>2198</v>
      </c>
      <c r="L1631" s="3" t="s">
        <v>2199</v>
      </c>
      <c r="M1631" s="3"/>
      <c r="N1631" s="3"/>
      <c r="O1631" s="3"/>
      <c r="P1631" s="3"/>
      <c r="Q1631" s="3"/>
      <c r="R1631" s="3"/>
      <c r="S1631" s="3"/>
      <c r="T1631" s="3"/>
      <c r="U1631" s="13">
        <v>43221</v>
      </c>
      <c r="V1631" s="3"/>
      <c r="W1631" s="3"/>
      <c r="X1631" s="3"/>
    </row>
    <row r="1632" spans="1:24" ht="45" x14ac:dyDescent="0.25">
      <c r="A1632" s="3" t="s">
        <v>2158</v>
      </c>
      <c r="B1632" s="3" t="s">
        <v>38</v>
      </c>
      <c r="C1632" s="3" t="s">
        <v>137</v>
      </c>
      <c r="D1632" s="15" t="s">
        <v>2280</v>
      </c>
      <c r="E1632" s="3"/>
      <c r="F1632" s="3" t="s">
        <v>2162</v>
      </c>
      <c r="G1632" s="3" t="s">
        <v>2197</v>
      </c>
      <c r="H1632" s="3" t="s">
        <v>2173</v>
      </c>
      <c r="I1632" s="3"/>
      <c r="J1632" s="3"/>
      <c r="K1632" s="3" t="s">
        <v>2198</v>
      </c>
      <c r="L1632" s="3" t="s">
        <v>2199</v>
      </c>
      <c r="M1632" s="3"/>
      <c r="N1632" s="3"/>
      <c r="O1632" s="3"/>
      <c r="P1632" s="3"/>
      <c r="Q1632" s="3"/>
      <c r="R1632" s="3"/>
      <c r="S1632" s="3"/>
      <c r="T1632" s="3"/>
      <c r="U1632" s="13">
        <v>43221</v>
      </c>
      <c r="V1632" s="3"/>
      <c r="W1632" s="3"/>
      <c r="X1632" s="3"/>
    </row>
    <row r="1633" spans="1:24" ht="60" x14ac:dyDescent="0.25">
      <c r="A1633" s="3" t="s">
        <v>2158</v>
      </c>
      <c r="B1633" s="3" t="s">
        <v>38</v>
      </c>
      <c r="C1633" s="3" t="s">
        <v>142</v>
      </c>
      <c r="D1633" s="15" t="s">
        <v>2281</v>
      </c>
      <c r="E1633" s="3"/>
      <c r="F1633" s="3" t="s">
        <v>2162</v>
      </c>
      <c r="G1633" s="3" t="s">
        <v>2197</v>
      </c>
      <c r="H1633" s="3" t="s">
        <v>2173</v>
      </c>
      <c r="I1633" s="3"/>
      <c r="J1633" s="3"/>
      <c r="K1633" s="3" t="s">
        <v>2198</v>
      </c>
      <c r="L1633" s="3" t="s">
        <v>2199</v>
      </c>
      <c r="M1633" s="3"/>
      <c r="N1633" s="3"/>
      <c r="O1633" s="3"/>
      <c r="P1633" s="3"/>
      <c r="Q1633" s="3"/>
      <c r="R1633" s="3"/>
      <c r="S1633" s="3"/>
      <c r="T1633" s="3"/>
      <c r="U1633" s="13">
        <v>43221</v>
      </c>
      <c r="V1633" s="3"/>
      <c r="W1633" s="3"/>
      <c r="X1633" s="3"/>
    </row>
    <row r="1634" spans="1:24" ht="45" x14ac:dyDescent="0.25">
      <c r="A1634" s="3" t="s">
        <v>2158</v>
      </c>
      <c r="B1634" s="3" t="s">
        <v>38</v>
      </c>
      <c r="C1634" s="3" t="s">
        <v>143</v>
      </c>
      <c r="D1634" s="15" t="s">
        <v>2282</v>
      </c>
      <c r="E1634" s="3"/>
      <c r="F1634" s="3" t="s">
        <v>2162</v>
      </c>
      <c r="G1634" s="3" t="s">
        <v>2197</v>
      </c>
      <c r="H1634" s="3" t="s">
        <v>2173</v>
      </c>
      <c r="I1634" s="3"/>
      <c r="J1634" s="3"/>
      <c r="K1634" s="3" t="s">
        <v>2198</v>
      </c>
      <c r="L1634" s="3" t="s">
        <v>2199</v>
      </c>
      <c r="M1634" s="3"/>
      <c r="N1634" s="3"/>
      <c r="O1634" s="3"/>
      <c r="P1634" s="3"/>
      <c r="Q1634" s="3"/>
      <c r="R1634" s="3"/>
      <c r="S1634" s="3"/>
      <c r="T1634" s="3"/>
      <c r="U1634" s="13">
        <v>43221</v>
      </c>
      <c r="V1634" s="3"/>
      <c r="W1634" s="3"/>
      <c r="X1634" s="3"/>
    </row>
    <row r="1635" spans="1:24" ht="60" x14ac:dyDescent="0.25">
      <c r="A1635" s="3" t="s">
        <v>2158</v>
      </c>
      <c r="B1635" s="3" t="s">
        <v>38</v>
      </c>
      <c r="C1635" s="3" t="s">
        <v>146</v>
      </c>
      <c r="D1635" s="15" t="s">
        <v>2283</v>
      </c>
      <c r="E1635" s="3"/>
      <c r="F1635" s="3" t="s">
        <v>2162</v>
      </c>
      <c r="G1635" s="3" t="s">
        <v>2197</v>
      </c>
      <c r="H1635" s="3" t="s">
        <v>2173</v>
      </c>
      <c r="I1635" s="3"/>
      <c r="J1635" s="3"/>
      <c r="K1635" s="3" t="s">
        <v>2198</v>
      </c>
      <c r="L1635" s="3" t="s">
        <v>2199</v>
      </c>
      <c r="M1635" s="3"/>
      <c r="N1635" s="3"/>
      <c r="O1635" s="3"/>
      <c r="P1635" s="3"/>
      <c r="Q1635" s="3"/>
      <c r="R1635" s="3"/>
      <c r="S1635" s="3"/>
      <c r="T1635" s="3"/>
      <c r="U1635" s="13">
        <v>43221</v>
      </c>
      <c r="V1635" s="3"/>
      <c r="W1635" s="3"/>
      <c r="X1635" s="3"/>
    </row>
    <row r="1636" spans="1:24" ht="45" x14ac:dyDescent="0.25">
      <c r="A1636" s="3" t="s">
        <v>2158</v>
      </c>
      <c r="B1636" s="3" t="s">
        <v>38</v>
      </c>
      <c r="C1636" s="3" t="s">
        <v>147</v>
      </c>
      <c r="D1636" s="15" t="s">
        <v>2284</v>
      </c>
      <c r="E1636" s="3"/>
      <c r="F1636" s="3" t="s">
        <v>2162</v>
      </c>
      <c r="G1636" s="3" t="s">
        <v>2197</v>
      </c>
      <c r="H1636" s="3" t="s">
        <v>2173</v>
      </c>
      <c r="I1636" s="3"/>
      <c r="J1636" s="3"/>
      <c r="K1636" s="3" t="s">
        <v>2198</v>
      </c>
      <c r="L1636" s="3" t="s">
        <v>2199</v>
      </c>
      <c r="M1636" s="3"/>
      <c r="N1636" s="3"/>
      <c r="O1636" s="3"/>
      <c r="P1636" s="3"/>
      <c r="Q1636" s="3"/>
      <c r="R1636" s="3"/>
      <c r="S1636" s="3"/>
      <c r="T1636" s="3"/>
      <c r="U1636" s="13">
        <v>43221</v>
      </c>
      <c r="V1636" s="3"/>
      <c r="W1636" s="3"/>
      <c r="X1636" s="3"/>
    </row>
    <row r="1637" spans="1:24" ht="45" x14ac:dyDescent="0.25">
      <c r="A1637" s="3" t="s">
        <v>2158</v>
      </c>
      <c r="B1637" s="3" t="s">
        <v>38</v>
      </c>
      <c r="C1637" s="3" t="s">
        <v>386</v>
      </c>
      <c r="D1637" s="15" t="s">
        <v>2285</v>
      </c>
      <c r="E1637" s="3"/>
      <c r="F1637" s="3" t="s">
        <v>2162</v>
      </c>
      <c r="G1637" s="3" t="s">
        <v>2197</v>
      </c>
      <c r="H1637" s="3" t="s">
        <v>2173</v>
      </c>
      <c r="I1637" s="3"/>
      <c r="J1637" s="3"/>
      <c r="K1637" s="3" t="s">
        <v>2198</v>
      </c>
      <c r="L1637" s="3" t="s">
        <v>2199</v>
      </c>
      <c r="M1637" s="3"/>
      <c r="N1637" s="3"/>
      <c r="O1637" s="3"/>
      <c r="P1637" s="3"/>
      <c r="Q1637" s="3"/>
      <c r="R1637" s="3"/>
      <c r="S1637" s="3"/>
      <c r="T1637" s="3"/>
      <c r="U1637" s="13">
        <v>43221</v>
      </c>
      <c r="V1637" s="3"/>
      <c r="W1637" s="3"/>
      <c r="X1637" s="3"/>
    </row>
    <row r="1638" spans="1:24" ht="60" x14ac:dyDescent="0.25">
      <c r="A1638" s="3" t="s">
        <v>2158</v>
      </c>
      <c r="B1638" s="3" t="s">
        <v>38</v>
      </c>
      <c r="C1638" s="3" t="s">
        <v>387</v>
      </c>
      <c r="D1638" s="15" t="s">
        <v>2286</v>
      </c>
      <c r="E1638" s="3"/>
      <c r="F1638" s="3" t="s">
        <v>2162</v>
      </c>
      <c r="G1638" s="3" t="s">
        <v>2197</v>
      </c>
      <c r="H1638" s="3" t="s">
        <v>2173</v>
      </c>
      <c r="I1638" s="3"/>
      <c r="J1638" s="3"/>
      <c r="K1638" s="3" t="s">
        <v>2198</v>
      </c>
      <c r="L1638" s="3" t="s">
        <v>2199</v>
      </c>
      <c r="M1638" s="3"/>
      <c r="N1638" s="3"/>
      <c r="O1638" s="3"/>
      <c r="P1638" s="3"/>
      <c r="Q1638" s="3"/>
      <c r="R1638" s="3"/>
      <c r="S1638" s="3"/>
      <c r="T1638" s="3"/>
      <c r="U1638" s="13">
        <v>43221</v>
      </c>
      <c r="V1638" s="3"/>
      <c r="W1638" s="3"/>
      <c r="X1638" s="3"/>
    </row>
    <row r="1639" spans="1:24" ht="60" x14ac:dyDescent="0.25">
      <c r="A1639" s="3" t="s">
        <v>2158</v>
      </c>
      <c r="B1639" s="3" t="s">
        <v>38</v>
      </c>
      <c r="C1639" s="3" t="s">
        <v>642</v>
      </c>
      <c r="D1639" s="15" t="s">
        <v>2287</v>
      </c>
      <c r="E1639" s="3"/>
      <c r="F1639" s="3" t="s">
        <v>2162</v>
      </c>
      <c r="G1639" s="3" t="s">
        <v>2197</v>
      </c>
      <c r="H1639" s="3" t="s">
        <v>2173</v>
      </c>
      <c r="I1639" s="3"/>
      <c r="J1639" s="3"/>
      <c r="K1639" s="3" t="s">
        <v>2198</v>
      </c>
      <c r="L1639" s="3" t="s">
        <v>2199</v>
      </c>
      <c r="M1639" s="3"/>
      <c r="N1639" s="3"/>
      <c r="O1639" s="3"/>
      <c r="P1639" s="3"/>
      <c r="Q1639" s="3"/>
      <c r="R1639" s="3"/>
      <c r="S1639" s="3"/>
      <c r="T1639" s="3"/>
      <c r="U1639" s="13">
        <v>43221</v>
      </c>
      <c r="V1639" s="3"/>
      <c r="W1639" s="3"/>
      <c r="X1639" s="3"/>
    </row>
    <row r="1640" spans="1:24" ht="75" x14ac:dyDescent="0.25">
      <c r="A1640" s="3" t="s">
        <v>2158</v>
      </c>
      <c r="B1640" s="3" t="s">
        <v>38</v>
      </c>
      <c r="C1640" s="3" t="s">
        <v>644</v>
      </c>
      <c r="D1640" s="15" t="s">
        <v>2288</v>
      </c>
      <c r="E1640" s="3"/>
      <c r="F1640" s="3" t="s">
        <v>2162</v>
      </c>
      <c r="G1640" s="3" t="s">
        <v>2197</v>
      </c>
      <c r="H1640" s="3" t="s">
        <v>2173</v>
      </c>
      <c r="I1640" s="3"/>
      <c r="J1640" s="3"/>
      <c r="K1640" s="3" t="s">
        <v>2198</v>
      </c>
      <c r="L1640" s="3" t="s">
        <v>2199</v>
      </c>
      <c r="M1640" s="3"/>
      <c r="N1640" s="3"/>
      <c r="O1640" s="3"/>
      <c r="P1640" s="3"/>
      <c r="Q1640" s="3"/>
      <c r="R1640" s="3"/>
      <c r="S1640" s="3"/>
      <c r="T1640" s="3"/>
      <c r="U1640" s="13">
        <v>43221</v>
      </c>
      <c r="V1640" s="3"/>
      <c r="W1640" s="3"/>
      <c r="X1640" s="3"/>
    </row>
    <row r="1641" spans="1:24" ht="45" x14ac:dyDescent="0.25">
      <c r="A1641" s="3" t="s">
        <v>2158</v>
      </c>
      <c r="B1641" s="3" t="s">
        <v>38</v>
      </c>
      <c r="C1641" s="3" t="s">
        <v>646</v>
      </c>
      <c r="D1641" s="15" t="s">
        <v>2289</v>
      </c>
      <c r="E1641" s="3"/>
      <c r="F1641" s="3" t="s">
        <v>2162</v>
      </c>
      <c r="G1641" s="3" t="s">
        <v>2197</v>
      </c>
      <c r="H1641" s="3" t="s">
        <v>2173</v>
      </c>
      <c r="I1641" s="3"/>
      <c r="J1641" s="3"/>
      <c r="K1641" s="3" t="s">
        <v>2198</v>
      </c>
      <c r="L1641" s="3" t="s">
        <v>2199</v>
      </c>
      <c r="M1641" s="3"/>
      <c r="N1641" s="3"/>
      <c r="O1641" s="3"/>
      <c r="P1641" s="3"/>
      <c r="Q1641" s="3"/>
      <c r="R1641" s="3"/>
      <c r="S1641" s="3"/>
      <c r="T1641" s="3"/>
      <c r="U1641" s="13">
        <v>43221</v>
      </c>
      <c r="V1641" s="3"/>
      <c r="W1641" s="3"/>
      <c r="X1641" s="3"/>
    </row>
    <row r="1642" spans="1:24" ht="60" x14ac:dyDescent="0.25">
      <c r="A1642" s="3" t="s">
        <v>2158</v>
      </c>
      <c r="B1642" s="3" t="s">
        <v>38</v>
      </c>
      <c r="C1642" s="3" t="s">
        <v>2290</v>
      </c>
      <c r="D1642" s="15" t="s">
        <v>2291</v>
      </c>
      <c r="E1642" s="3"/>
      <c r="F1642" s="3" t="s">
        <v>2162</v>
      </c>
      <c r="G1642" s="3" t="s">
        <v>2197</v>
      </c>
      <c r="H1642" s="3" t="s">
        <v>2173</v>
      </c>
      <c r="I1642" s="3"/>
      <c r="J1642" s="3"/>
      <c r="K1642" s="3" t="s">
        <v>2198</v>
      </c>
      <c r="L1642" s="3" t="s">
        <v>2199</v>
      </c>
      <c r="M1642" s="3"/>
      <c r="N1642" s="3"/>
      <c r="O1642" s="3"/>
      <c r="P1642" s="3"/>
      <c r="Q1642" s="3"/>
      <c r="R1642" s="3"/>
      <c r="S1642" s="3"/>
      <c r="T1642" s="3"/>
      <c r="U1642" s="13">
        <v>43221</v>
      </c>
      <c r="V1642" s="3"/>
      <c r="W1642" s="3"/>
      <c r="X1642" s="3"/>
    </row>
    <row r="1643" spans="1:24" ht="30" x14ac:dyDescent="0.25">
      <c r="A1643" s="3" t="s">
        <v>2158</v>
      </c>
      <c r="B1643" s="3" t="s">
        <v>38</v>
      </c>
      <c r="C1643" s="3" t="s">
        <v>399</v>
      </c>
      <c r="D1643" s="15" t="s">
        <v>2292</v>
      </c>
      <c r="E1643" s="3"/>
      <c r="F1643" s="3" t="s">
        <v>2217</v>
      </c>
      <c r="G1643" s="3"/>
      <c r="H1643" s="3"/>
      <c r="I1643" s="3"/>
      <c r="J1643" s="3"/>
      <c r="K1643" s="3" t="s">
        <v>2218</v>
      </c>
      <c r="L1643" s="3" t="s">
        <v>2174</v>
      </c>
      <c r="M1643" s="3"/>
      <c r="N1643" s="3"/>
      <c r="O1643" s="3"/>
      <c r="P1643" s="3"/>
      <c r="Q1643" s="3"/>
      <c r="R1643" s="3"/>
      <c r="S1643" s="3"/>
      <c r="T1643" s="3"/>
      <c r="U1643" s="13">
        <v>43221</v>
      </c>
      <c r="V1643" s="3"/>
      <c r="W1643" s="3"/>
      <c r="X1643" s="3"/>
    </row>
    <row r="1644" spans="1:24" ht="75" x14ac:dyDescent="0.25">
      <c r="A1644" s="3" t="s">
        <v>2158</v>
      </c>
      <c r="B1644" s="3" t="s">
        <v>38</v>
      </c>
      <c r="C1644" s="3" t="s">
        <v>400</v>
      </c>
      <c r="D1644" s="15" t="s">
        <v>2293</v>
      </c>
      <c r="E1644" s="3"/>
      <c r="F1644" s="3" t="s">
        <v>2217</v>
      </c>
      <c r="G1644" s="3"/>
      <c r="H1644" s="3"/>
      <c r="I1644" s="3"/>
      <c r="J1644" s="3"/>
      <c r="K1644" s="3" t="s">
        <v>2218</v>
      </c>
      <c r="L1644" s="3" t="s">
        <v>2174</v>
      </c>
      <c r="M1644" s="3"/>
      <c r="N1644" s="3"/>
      <c r="O1644" s="3"/>
      <c r="P1644" s="3"/>
      <c r="Q1644" s="3"/>
      <c r="R1644" s="3"/>
      <c r="S1644" s="3"/>
      <c r="T1644" s="3"/>
      <c r="U1644" s="13">
        <v>43221</v>
      </c>
      <c r="V1644" s="3"/>
      <c r="W1644" s="3"/>
      <c r="X1644" s="3"/>
    </row>
    <row r="1645" spans="1:24" ht="60" x14ac:dyDescent="0.25">
      <c r="A1645" s="3" t="s">
        <v>2158</v>
      </c>
      <c r="B1645" s="3" t="s">
        <v>38</v>
      </c>
      <c r="C1645" s="3" t="s">
        <v>401</v>
      </c>
      <c r="D1645" s="15" t="s">
        <v>2294</v>
      </c>
      <c r="E1645" s="3"/>
      <c r="F1645" s="3" t="s">
        <v>2217</v>
      </c>
      <c r="G1645" s="3"/>
      <c r="H1645" s="3"/>
      <c r="I1645" s="3"/>
      <c r="J1645" s="3"/>
      <c r="K1645" s="3" t="s">
        <v>2218</v>
      </c>
      <c r="L1645" s="3" t="s">
        <v>2174</v>
      </c>
      <c r="M1645" s="3"/>
      <c r="N1645" s="3"/>
      <c r="O1645" s="3"/>
      <c r="P1645" s="3"/>
      <c r="Q1645" s="3"/>
      <c r="R1645" s="3"/>
      <c r="S1645" s="3"/>
      <c r="T1645" s="3"/>
      <c r="U1645" s="13">
        <v>43221</v>
      </c>
      <c r="V1645" s="3"/>
      <c r="W1645" s="3"/>
      <c r="X1645" s="3"/>
    </row>
    <row r="1646" spans="1:24" ht="45" x14ac:dyDescent="0.25">
      <c r="A1646" s="3" t="s">
        <v>2158</v>
      </c>
      <c r="B1646" s="3" t="s">
        <v>38</v>
      </c>
      <c r="C1646" s="3" t="s">
        <v>402</v>
      </c>
      <c r="D1646" s="15" t="s">
        <v>2295</v>
      </c>
      <c r="E1646" s="3"/>
      <c r="F1646" s="3" t="s">
        <v>2217</v>
      </c>
      <c r="G1646" s="3"/>
      <c r="H1646" s="3"/>
      <c r="I1646" s="3"/>
      <c r="J1646" s="3"/>
      <c r="K1646" s="3" t="s">
        <v>2218</v>
      </c>
      <c r="L1646" s="3" t="s">
        <v>2174</v>
      </c>
      <c r="M1646" s="3"/>
      <c r="N1646" s="3"/>
      <c r="O1646" s="3"/>
      <c r="P1646" s="3"/>
      <c r="Q1646" s="3"/>
      <c r="R1646" s="3"/>
      <c r="S1646" s="3"/>
      <c r="T1646" s="3"/>
      <c r="U1646" s="13">
        <v>43221</v>
      </c>
      <c r="V1646" s="3"/>
      <c r="W1646" s="3"/>
      <c r="X1646" s="3"/>
    </row>
    <row r="1647" spans="1:24" ht="30" x14ac:dyDescent="0.25">
      <c r="A1647" s="3" t="s">
        <v>2158</v>
      </c>
      <c r="B1647" s="3" t="s">
        <v>38</v>
      </c>
      <c r="C1647" s="3" t="s">
        <v>654</v>
      </c>
      <c r="D1647" s="15" t="s">
        <v>2296</v>
      </c>
      <c r="E1647" s="3"/>
      <c r="F1647" s="3" t="s">
        <v>2217</v>
      </c>
      <c r="G1647" s="3"/>
      <c r="H1647" s="3"/>
      <c r="I1647" s="3"/>
      <c r="J1647" s="3"/>
      <c r="K1647" s="3" t="s">
        <v>2218</v>
      </c>
      <c r="L1647" s="3" t="s">
        <v>2174</v>
      </c>
      <c r="M1647" s="3"/>
      <c r="N1647" s="3"/>
      <c r="O1647" s="3"/>
      <c r="P1647" s="3"/>
      <c r="Q1647" s="3"/>
      <c r="R1647" s="3"/>
      <c r="S1647" s="3"/>
      <c r="T1647" s="3"/>
      <c r="U1647" s="13">
        <v>43221</v>
      </c>
      <c r="V1647" s="3"/>
      <c r="W1647" s="3"/>
      <c r="X1647" s="3"/>
    </row>
    <row r="1648" spans="1:24" ht="60" x14ac:dyDescent="0.25">
      <c r="A1648" s="3" t="s">
        <v>2158</v>
      </c>
      <c r="B1648" s="3" t="s">
        <v>38</v>
      </c>
      <c r="C1648" s="3" t="s">
        <v>656</v>
      </c>
      <c r="D1648" s="15" t="s">
        <v>2297</v>
      </c>
      <c r="E1648" s="3"/>
      <c r="F1648" s="3" t="s">
        <v>2217</v>
      </c>
      <c r="G1648" s="3"/>
      <c r="H1648" s="3"/>
      <c r="I1648" s="3"/>
      <c r="J1648" s="3"/>
      <c r="K1648" s="3" t="s">
        <v>2218</v>
      </c>
      <c r="L1648" s="3" t="s">
        <v>2174</v>
      </c>
      <c r="M1648" s="3"/>
      <c r="N1648" s="3"/>
      <c r="O1648" s="3"/>
      <c r="P1648" s="3"/>
      <c r="Q1648" s="3"/>
      <c r="R1648" s="3"/>
      <c r="S1648" s="3"/>
      <c r="T1648" s="3"/>
      <c r="U1648" s="13">
        <v>43221</v>
      </c>
      <c r="V1648" s="3"/>
      <c r="W1648" s="3"/>
      <c r="X1648" s="3"/>
    </row>
    <row r="1649" spans="1:24" ht="45" x14ac:dyDescent="0.25">
      <c r="A1649" s="3" t="s">
        <v>2158</v>
      </c>
      <c r="B1649" s="3" t="s">
        <v>38</v>
      </c>
      <c r="C1649" s="3" t="s">
        <v>663</v>
      </c>
      <c r="D1649" s="15" t="s">
        <v>2298</v>
      </c>
      <c r="E1649" s="3"/>
      <c r="F1649" s="3" t="s">
        <v>2217</v>
      </c>
      <c r="G1649" s="3"/>
      <c r="H1649" s="3"/>
      <c r="I1649" s="3"/>
      <c r="J1649" s="3"/>
      <c r="K1649" s="3" t="s">
        <v>2218</v>
      </c>
      <c r="L1649" s="3" t="s">
        <v>2174</v>
      </c>
      <c r="M1649" s="3"/>
      <c r="N1649" s="3"/>
      <c r="O1649" s="3"/>
      <c r="P1649" s="3"/>
      <c r="Q1649" s="3"/>
      <c r="R1649" s="3"/>
      <c r="S1649" s="3"/>
      <c r="T1649" s="3"/>
      <c r="U1649" s="13">
        <v>43221</v>
      </c>
      <c r="V1649" s="3"/>
      <c r="W1649" s="3"/>
      <c r="X1649" s="3"/>
    </row>
    <row r="1650" spans="1:24" ht="45" x14ac:dyDescent="0.25">
      <c r="A1650" s="3" t="s">
        <v>2158</v>
      </c>
      <c r="B1650" s="3" t="s">
        <v>38</v>
      </c>
      <c r="C1650" s="3" t="s">
        <v>665</v>
      </c>
      <c r="D1650" s="15" t="s">
        <v>2299</v>
      </c>
      <c r="E1650" s="3"/>
      <c r="F1650" s="3" t="s">
        <v>2217</v>
      </c>
      <c r="G1650" s="3"/>
      <c r="H1650" s="3"/>
      <c r="I1650" s="3"/>
      <c r="J1650" s="3"/>
      <c r="K1650" s="3" t="s">
        <v>2218</v>
      </c>
      <c r="L1650" s="3" t="s">
        <v>2174</v>
      </c>
      <c r="M1650" s="3"/>
      <c r="N1650" s="3"/>
      <c r="O1650" s="3"/>
      <c r="P1650" s="3"/>
      <c r="Q1650" s="3"/>
      <c r="R1650" s="3"/>
      <c r="S1650" s="3"/>
      <c r="T1650" s="3"/>
      <c r="U1650" s="13">
        <v>43221</v>
      </c>
      <c r="V1650" s="3"/>
      <c r="W1650" s="3"/>
      <c r="X1650" s="3"/>
    </row>
    <row r="1651" spans="1:24" ht="45" x14ac:dyDescent="0.25">
      <c r="A1651" s="3" t="s">
        <v>2158</v>
      </c>
      <c r="B1651" s="3" t="s">
        <v>38</v>
      </c>
      <c r="C1651" s="3" t="s">
        <v>667</v>
      </c>
      <c r="D1651" s="15" t="s">
        <v>2300</v>
      </c>
      <c r="E1651" s="3"/>
      <c r="F1651" s="3" t="s">
        <v>2217</v>
      </c>
      <c r="G1651" s="3"/>
      <c r="H1651" s="3"/>
      <c r="I1651" s="3"/>
      <c r="J1651" s="3"/>
      <c r="K1651" s="3" t="s">
        <v>2218</v>
      </c>
      <c r="L1651" s="3" t="s">
        <v>2174</v>
      </c>
      <c r="M1651" s="3"/>
      <c r="N1651" s="3"/>
      <c r="O1651" s="3"/>
      <c r="P1651" s="3"/>
      <c r="Q1651" s="3"/>
      <c r="R1651" s="3"/>
      <c r="S1651" s="3"/>
      <c r="T1651" s="3"/>
      <c r="U1651" s="13">
        <v>43221</v>
      </c>
      <c r="V1651" s="3"/>
      <c r="W1651" s="3"/>
      <c r="X1651" s="3"/>
    </row>
    <row r="1652" spans="1:24" ht="45" x14ac:dyDescent="0.25">
      <c r="A1652" s="3" t="s">
        <v>2158</v>
      </c>
      <c r="B1652" s="3" t="s">
        <v>38</v>
      </c>
      <c r="C1652" s="3" t="s">
        <v>670</v>
      </c>
      <c r="D1652" s="15" t="s">
        <v>2301</v>
      </c>
      <c r="E1652" s="3"/>
      <c r="F1652" s="3" t="s">
        <v>2217</v>
      </c>
      <c r="G1652" s="3"/>
      <c r="H1652" s="3"/>
      <c r="I1652" s="3"/>
      <c r="J1652" s="3"/>
      <c r="K1652" s="3" t="s">
        <v>2218</v>
      </c>
      <c r="L1652" s="3" t="s">
        <v>2174</v>
      </c>
      <c r="M1652" s="3"/>
      <c r="N1652" s="3"/>
      <c r="O1652" s="3"/>
      <c r="P1652" s="3"/>
      <c r="Q1652" s="3"/>
      <c r="R1652" s="3"/>
      <c r="S1652" s="3"/>
      <c r="T1652" s="3"/>
      <c r="U1652" s="13">
        <v>43221</v>
      </c>
      <c r="V1652" s="3"/>
      <c r="W1652" s="3"/>
      <c r="X1652" s="3"/>
    </row>
    <row r="1653" spans="1:24" ht="75" x14ac:dyDescent="0.25">
      <c r="A1653" s="3" t="s">
        <v>2158</v>
      </c>
      <c r="B1653" s="3" t="s">
        <v>38</v>
      </c>
      <c r="C1653" s="3" t="s">
        <v>672</v>
      </c>
      <c r="D1653" s="15" t="s">
        <v>2302</v>
      </c>
      <c r="E1653" s="3"/>
      <c r="F1653" s="3" t="s">
        <v>2217</v>
      </c>
      <c r="G1653" s="3"/>
      <c r="H1653" s="3"/>
      <c r="I1653" s="3"/>
      <c r="J1653" s="3"/>
      <c r="K1653" s="3" t="s">
        <v>2218</v>
      </c>
      <c r="L1653" s="3" t="s">
        <v>2174</v>
      </c>
      <c r="M1653" s="3"/>
      <c r="N1653" s="3"/>
      <c r="O1653" s="3"/>
      <c r="P1653" s="3"/>
      <c r="Q1653" s="3"/>
      <c r="R1653" s="3"/>
      <c r="S1653" s="3"/>
      <c r="T1653" s="3"/>
      <c r="U1653" s="13">
        <v>43221</v>
      </c>
      <c r="V1653" s="3"/>
      <c r="W1653" s="3"/>
      <c r="X1653" s="3"/>
    </row>
    <row r="1654" spans="1:24" ht="45" x14ac:dyDescent="0.25">
      <c r="A1654" s="3" t="s">
        <v>2158</v>
      </c>
      <c r="B1654" s="3" t="s">
        <v>38</v>
      </c>
      <c r="C1654" s="3" t="s">
        <v>674</v>
      </c>
      <c r="D1654" s="15" t="s">
        <v>2303</v>
      </c>
      <c r="E1654" s="3"/>
      <c r="F1654" s="3" t="s">
        <v>2217</v>
      </c>
      <c r="G1654" s="3"/>
      <c r="H1654" s="3"/>
      <c r="I1654" s="3"/>
      <c r="J1654" s="3"/>
      <c r="K1654" s="3" t="s">
        <v>2218</v>
      </c>
      <c r="L1654" s="3" t="s">
        <v>2174</v>
      </c>
      <c r="M1654" s="3"/>
      <c r="N1654" s="3"/>
      <c r="O1654" s="3"/>
      <c r="P1654" s="3"/>
      <c r="Q1654" s="3"/>
      <c r="R1654" s="3"/>
      <c r="S1654" s="3"/>
      <c r="T1654" s="3"/>
      <c r="U1654" s="13">
        <v>43221</v>
      </c>
      <c r="V1654" s="3"/>
      <c r="W1654" s="3"/>
      <c r="X1654" s="3"/>
    </row>
    <row r="1655" spans="1:24" ht="30" hidden="1" x14ac:dyDescent="0.25">
      <c r="A1655" s="3" t="s">
        <v>2158</v>
      </c>
      <c r="B1655" s="3" t="s">
        <v>814</v>
      </c>
      <c r="C1655" s="3" t="s">
        <v>231</v>
      </c>
      <c r="D1655" s="15" t="s">
        <v>2304</v>
      </c>
      <c r="E1655" s="3"/>
      <c r="F1655" s="3"/>
      <c r="G1655" s="3"/>
      <c r="H1655" s="3"/>
      <c r="I1655" s="3"/>
      <c r="J1655" s="3"/>
      <c r="K1655" s="3"/>
      <c r="L1655" s="3"/>
      <c r="M1655" s="3"/>
      <c r="N1655" s="3"/>
      <c r="O1655" s="3"/>
      <c r="P1655" s="3"/>
      <c r="Q1655" s="3"/>
      <c r="R1655" s="3"/>
      <c r="S1655" s="3"/>
      <c r="T1655" s="3"/>
      <c r="U1655" s="13">
        <v>43221</v>
      </c>
      <c r="V1655" s="3"/>
      <c r="W1655" s="3"/>
      <c r="X1655" s="3"/>
    </row>
    <row r="1656" spans="1:24" ht="30" hidden="1" x14ac:dyDescent="0.25">
      <c r="A1656" s="3" t="s">
        <v>2158</v>
      </c>
      <c r="B1656" s="3" t="s">
        <v>814</v>
      </c>
      <c r="C1656" s="3" t="s">
        <v>237</v>
      </c>
      <c r="D1656" s="15" t="s">
        <v>2305</v>
      </c>
      <c r="E1656" s="3"/>
      <c r="F1656" s="3"/>
      <c r="G1656" s="3"/>
      <c r="H1656" s="3"/>
      <c r="I1656" s="3"/>
      <c r="J1656" s="3"/>
      <c r="K1656" s="3"/>
      <c r="L1656" s="3"/>
      <c r="M1656" s="3"/>
      <c r="N1656" s="3"/>
      <c r="O1656" s="3"/>
      <c r="P1656" s="3"/>
      <c r="Q1656" s="3"/>
      <c r="R1656" s="3"/>
      <c r="S1656" s="3"/>
      <c r="T1656" s="3"/>
      <c r="U1656" s="13">
        <v>43221</v>
      </c>
      <c r="V1656" s="3"/>
      <c r="W1656" s="3"/>
      <c r="X1656" s="3"/>
    </row>
    <row r="1657" spans="1:24" ht="30" hidden="1" x14ac:dyDescent="0.25">
      <c r="A1657" s="3" t="s">
        <v>2158</v>
      </c>
      <c r="B1657" s="3" t="s">
        <v>814</v>
      </c>
      <c r="C1657" s="3" t="s">
        <v>395</v>
      </c>
      <c r="D1657" s="15" t="s">
        <v>2306</v>
      </c>
      <c r="E1657" s="3"/>
      <c r="F1657" s="3"/>
      <c r="G1657" s="3"/>
      <c r="H1657" s="3"/>
      <c r="I1657" s="3"/>
      <c r="J1657" s="3"/>
      <c r="K1657" s="3"/>
      <c r="L1657" s="3"/>
      <c r="M1657" s="3"/>
      <c r="N1657" s="3"/>
      <c r="O1657" s="3"/>
      <c r="P1657" s="3"/>
      <c r="Q1657" s="3"/>
      <c r="R1657" s="3"/>
      <c r="S1657" s="3"/>
      <c r="T1657" s="3"/>
      <c r="U1657" s="13">
        <v>43221</v>
      </c>
      <c r="V1657" s="3"/>
      <c r="W1657" s="3"/>
      <c r="X1657" s="3"/>
    </row>
    <row r="1658" spans="1:24" ht="30" hidden="1" x14ac:dyDescent="0.25">
      <c r="A1658" s="3" t="s">
        <v>2158</v>
      </c>
      <c r="B1658" s="3" t="s">
        <v>814</v>
      </c>
      <c r="C1658" s="3" t="s">
        <v>396</v>
      </c>
      <c r="D1658" s="15" t="s">
        <v>2307</v>
      </c>
      <c r="E1658" s="3"/>
      <c r="F1658" s="3"/>
      <c r="G1658" s="3"/>
      <c r="H1658" s="3"/>
      <c r="I1658" s="3"/>
      <c r="J1658" s="3"/>
      <c r="K1658" s="3"/>
      <c r="L1658" s="3"/>
      <c r="M1658" s="3"/>
      <c r="N1658" s="3"/>
      <c r="O1658" s="3"/>
      <c r="P1658" s="3"/>
      <c r="Q1658" s="3"/>
      <c r="R1658" s="3"/>
      <c r="S1658" s="3"/>
      <c r="T1658" s="3"/>
      <c r="U1658" s="13">
        <v>43221</v>
      </c>
      <c r="V1658" s="3"/>
      <c r="W1658" s="3"/>
      <c r="X1658" s="3"/>
    </row>
    <row r="1659" spans="1:24" hidden="1" x14ac:dyDescent="0.25">
      <c r="A1659" s="3" t="s">
        <v>2158</v>
      </c>
      <c r="B1659" s="3" t="s">
        <v>814</v>
      </c>
      <c r="C1659" s="3" t="s">
        <v>545</v>
      </c>
      <c r="D1659" s="15" t="s">
        <v>2308</v>
      </c>
      <c r="E1659" s="3"/>
      <c r="F1659" s="3"/>
      <c r="G1659" s="3"/>
      <c r="H1659" s="3"/>
      <c r="I1659" s="3"/>
      <c r="J1659" s="3"/>
      <c r="K1659" s="3"/>
      <c r="L1659" s="3"/>
      <c r="M1659" s="3"/>
      <c r="N1659" s="3"/>
      <c r="O1659" s="3"/>
      <c r="P1659" s="3"/>
      <c r="Q1659" s="3"/>
      <c r="R1659" s="3"/>
      <c r="S1659" s="3"/>
      <c r="T1659" s="3"/>
      <c r="U1659" s="13">
        <v>43221</v>
      </c>
      <c r="V1659" s="3"/>
      <c r="W1659" s="3"/>
      <c r="X1659" s="3"/>
    </row>
    <row r="1660" spans="1:24" x14ac:dyDescent="0.25">
      <c r="A1660" s="3" t="s">
        <v>2309</v>
      </c>
      <c r="B1660" s="3" t="s">
        <v>23</v>
      </c>
      <c r="C1660" s="3">
        <v>1</v>
      </c>
      <c r="D1660" s="15" t="s">
        <v>404</v>
      </c>
      <c r="E1660" s="3"/>
      <c r="F1660" s="3" t="s">
        <v>2310</v>
      </c>
      <c r="G1660" s="3"/>
      <c r="H1660" s="3"/>
      <c r="I1660" s="3"/>
      <c r="J1660" s="3"/>
      <c r="K1660" s="3" t="s">
        <v>2311</v>
      </c>
      <c r="L1660" s="3" t="s">
        <v>2312</v>
      </c>
      <c r="M1660" s="3" t="s">
        <v>2313</v>
      </c>
      <c r="N1660" s="3" t="s">
        <v>2314</v>
      </c>
      <c r="O1660" s="3"/>
      <c r="P1660" s="3"/>
      <c r="Q1660" s="3"/>
      <c r="R1660" s="3"/>
      <c r="S1660" s="3"/>
      <c r="T1660" s="3"/>
      <c r="U1660" s="13">
        <v>43221</v>
      </c>
      <c r="V1660" s="3"/>
      <c r="W1660" s="3"/>
      <c r="X1660" s="3"/>
    </row>
    <row r="1661" spans="1:24" ht="45" hidden="1" x14ac:dyDescent="0.25">
      <c r="A1661" s="3" t="s">
        <v>2309</v>
      </c>
      <c r="B1661" s="3" t="s">
        <v>149</v>
      </c>
      <c r="C1661" s="3">
        <v>1</v>
      </c>
      <c r="D1661" s="15" t="s">
        <v>2315</v>
      </c>
      <c r="E1661" s="3"/>
      <c r="F1661" s="3" t="s">
        <v>2310</v>
      </c>
      <c r="G1661" s="3"/>
      <c r="H1661" s="3"/>
      <c r="I1661" s="3"/>
      <c r="J1661" s="3"/>
      <c r="K1661" s="3" t="s">
        <v>2311</v>
      </c>
      <c r="L1661" s="3" t="s">
        <v>2312</v>
      </c>
      <c r="M1661" s="3" t="s">
        <v>2313</v>
      </c>
      <c r="N1661" s="3" t="s">
        <v>2314</v>
      </c>
      <c r="O1661" s="3"/>
      <c r="P1661" s="3"/>
      <c r="Q1661" s="3"/>
      <c r="R1661" s="3"/>
      <c r="S1661" s="3"/>
      <c r="T1661" s="3"/>
      <c r="U1661" s="13">
        <v>43221</v>
      </c>
      <c r="V1661" s="3" t="s">
        <v>2316</v>
      </c>
      <c r="W1661" s="3"/>
      <c r="X1661" s="3"/>
    </row>
    <row r="1662" spans="1:24" hidden="1" x14ac:dyDescent="0.25">
      <c r="A1662" s="3" t="s">
        <v>2309</v>
      </c>
      <c r="B1662" s="3" t="s">
        <v>149</v>
      </c>
      <c r="C1662" s="3">
        <v>1</v>
      </c>
      <c r="D1662" s="15" t="s">
        <v>2317</v>
      </c>
      <c r="E1662" s="3"/>
      <c r="F1662" s="3" t="s">
        <v>2310</v>
      </c>
      <c r="G1662" s="3"/>
      <c r="H1662" s="3"/>
      <c r="I1662" s="3"/>
      <c r="J1662" s="3"/>
      <c r="K1662" s="3" t="s">
        <v>2311</v>
      </c>
      <c r="L1662" s="3" t="s">
        <v>2312</v>
      </c>
      <c r="M1662" s="3" t="s">
        <v>2313</v>
      </c>
      <c r="N1662" s="3" t="s">
        <v>2314</v>
      </c>
      <c r="O1662" s="3"/>
      <c r="P1662" s="3"/>
      <c r="Q1662" s="3"/>
      <c r="R1662" s="3"/>
      <c r="S1662" s="3"/>
      <c r="T1662" s="3"/>
      <c r="U1662" s="13">
        <v>43221</v>
      </c>
      <c r="V1662" s="3" t="s">
        <v>2318</v>
      </c>
      <c r="W1662" s="3"/>
      <c r="X1662" s="3"/>
    </row>
    <row r="1663" spans="1:24" hidden="1" x14ac:dyDescent="0.25">
      <c r="A1663" s="3" t="s">
        <v>2309</v>
      </c>
      <c r="B1663" s="3" t="s">
        <v>149</v>
      </c>
      <c r="C1663" s="3">
        <v>1</v>
      </c>
      <c r="D1663" s="15" t="s">
        <v>2319</v>
      </c>
      <c r="E1663" s="3"/>
      <c r="F1663" s="3" t="s">
        <v>2310</v>
      </c>
      <c r="G1663" s="3"/>
      <c r="H1663" s="3"/>
      <c r="I1663" s="3"/>
      <c r="J1663" s="3"/>
      <c r="K1663" s="3" t="s">
        <v>2311</v>
      </c>
      <c r="L1663" s="3" t="s">
        <v>2312</v>
      </c>
      <c r="M1663" s="3" t="s">
        <v>2313</v>
      </c>
      <c r="N1663" s="3" t="s">
        <v>2314</v>
      </c>
      <c r="O1663" s="3"/>
      <c r="P1663" s="3"/>
      <c r="Q1663" s="3"/>
      <c r="R1663" s="3"/>
      <c r="S1663" s="3"/>
      <c r="T1663" s="3"/>
      <c r="U1663" s="13">
        <v>43221</v>
      </c>
      <c r="V1663" s="3" t="s">
        <v>2318</v>
      </c>
      <c r="W1663" s="3"/>
      <c r="X1663" s="3"/>
    </row>
    <row r="1664" spans="1:24" ht="30" x14ac:dyDescent="0.25">
      <c r="A1664" s="3" t="s">
        <v>2309</v>
      </c>
      <c r="B1664" s="3" t="s">
        <v>32</v>
      </c>
      <c r="C1664" s="3">
        <v>1.1000000000000001</v>
      </c>
      <c r="D1664" s="15" t="s">
        <v>2320</v>
      </c>
      <c r="E1664" s="3"/>
      <c r="F1664" s="3" t="s">
        <v>2310</v>
      </c>
      <c r="G1664" s="3"/>
      <c r="H1664" s="3"/>
      <c r="I1664" s="3"/>
      <c r="J1664" s="3"/>
      <c r="K1664" s="3" t="s">
        <v>2311</v>
      </c>
      <c r="L1664" s="3" t="s">
        <v>2312</v>
      </c>
      <c r="M1664" s="3" t="s">
        <v>2313</v>
      </c>
      <c r="N1664" s="3" t="s">
        <v>2314</v>
      </c>
      <c r="O1664" s="3"/>
      <c r="P1664" s="3"/>
      <c r="Q1664" s="3"/>
      <c r="R1664" s="3"/>
      <c r="S1664" s="3"/>
      <c r="T1664" s="3"/>
      <c r="U1664" s="13">
        <v>43221</v>
      </c>
      <c r="V1664" s="3"/>
      <c r="W1664" s="3"/>
      <c r="X1664" s="3"/>
    </row>
    <row r="1665" spans="1:24" x14ac:dyDescent="0.25">
      <c r="A1665" s="3" t="s">
        <v>2309</v>
      </c>
      <c r="B1665" s="3" t="s">
        <v>32</v>
      </c>
      <c r="C1665" s="3">
        <v>1.2</v>
      </c>
      <c r="D1665" s="15" t="s">
        <v>2321</v>
      </c>
      <c r="E1665" s="3"/>
      <c r="F1665" s="3" t="s">
        <v>2310</v>
      </c>
      <c r="G1665" s="3"/>
      <c r="H1665" s="3"/>
      <c r="I1665" s="3"/>
      <c r="J1665" s="3"/>
      <c r="K1665" s="3" t="s">
        <v>2311</v>
      </c>
      <c r="L1665" s="3" t="s">
        <v>2312</v>
      </c>
      <c r="M1665" s="3" t="s">
        <v>2313</v>
      </c>
      <c r="N1665" s="3" t="s">
        <v>2314</v>
      </c>
      <c r="O1665" s="3"/>
      <c r="P1665" s="3"/>
      <c r="Q1665" s="3"/>
      <c r="R1665" s="3"/>
      <c r="S1665" s="3"/>
      <c r="T1665" s="3"/>
      <c r="U1665" s="13">
        <v>43221</v>
      </c>
      <c r="V1665" s="3"/>
      <c r="W1665" s="3"/>
      <c r="X1665" s="3"/>
    </row>
    <row r="1666" spans="1:24" x14ac:dyDescent="0.25">
      <c r="A1666" s="3" t="s">
        <v>2309</v>
      </c>
      <c r="B1666" s="3" t="s">
        <v>32</v>
      </c>
      <c r="C1666" s="3">
        <v>1.3</v>
      </c>
      <c r="D1666" s="15" t="s">
        <v>2322</v>
      </c>
      <c r="E1666" s="3"/>
      <c r="F1666" s="3" t="s">
        <v>2310</v>
      </c>
      <c r="G1666" s="3"/>
      <c r="H1666" s="3"/>
      <c r="I1666" s="3"/>
      <c r="J1666" s="3"/>
      <c r="K1666" s="3" t="s">
        <v>2311</v>
      </c>
      <c r="L1666" s="3" t="s">
        <v>2312</v>
      </c>
      <c r="M1666" s="3" t="s">
        <v>2313</v>
      </c>
      <c r="N1666" s="3" t="s">
        <v>2314</v>
      </c>
      <c r="O1666" s="3"/>
      <c r="P1666" s="3"/>
      <c r="Q1666" s="3"/>
      <c r="R1666" s="3"/>
      <c r="S1666" s="3"/>
      <c r="T1666" s="3"/>
      <c r="U1666" s="13">
        <v>43221</v>
      </c>
      <c r="V1666" s="3"/>
      <c r="W1666" s="3"/>
      <c r="X1666" s="3"/>
    </row>
    <row r="1667" spans="1:24" x14ac:dyDescent="0.25">
      <c r="A1667" s="3" t="s">
        <v>2309</v>
      </c>
      <c r="B1667" s="3" t="s">
        <v>23</v>
      </c>
      <c r="C1667" s="3">
        <v>2</v>
      </c>
      <c r="D1667" s="15" t="s">
        <v>417</v>
      </c>
      <c r="E1667" s="3"/>
      <c r="F1667" s="3" t="s">
        <v>2310</v>
      </c>
      <c r="G1667" s="3" t="s">
        <v>2323</v>
      </c>
      <c r="H1667" s="3"/>
      <c r="I1667" s="3"/>
      <c r="J1667" s="3"/>
      <c r="K1667" s="3" t="s">
        <v>2311</v>
      </c>
      <c r="L1667" s="3" t="s">
        <v>2312</v>
      </c>
      <c r="M1667" s="3" t="s">
        <v>2314</v>
      </c>
      <c r="N1667" s="3"/>
      <c r="O1667" s="3"/>
      <c r="P1667" s="3"/>
      <c r="Q1667" s="3"/>
      <c r="R1667" s="3"/>
      <c r="S1667" s="3"/>
      <c r="T1667" s="3"/>
      <c r="U1667" s="13">
        <v>43221</v>
      </c>
      <c r="V1667" s="3"/>
      <c r="W1667" s="3"/>
      <c r="X1667" s="3"/>
    </row>
    <row r="1668" spans="1:24" hidden="1" x14ac:dyDescent="0.25">
      <c r="A1668" s="3" t="s">
        <v>2309</v>
      </c>
      <c r="B1668" s="3" t="s">
        <v>149</v>
      </c>
      <c r="C1668" s="3">
        <v>2</v>
      </c>
      <c r="D1668" s="15" t="s">
        <v>2324</v>
      </c>
      <c r="E1668" s="3"/>
      <c r="F1668" s="3" t="s">
        <v>2310</v>
      </c>
      <c r="G1668" s="3" t="s">
        <v>2323</v>
      </c>
      <c r="H1668" s="3"/>
      <c r="I1668" s="3"/>
      <c r="J1668" s="3"/>
      <c r="K1668" s="3" t="s">
        <v>2311</v>
      </c>
      <c r="L1668" s="3" t="s">
        <v>2312</v>
      </c>
      <c r="M1668" s="3" t="s">
        <v>2314</v>
      </c>
      <c r="N1668" s="3"/>
      <c r="O1668" s="3"/>
      <c r="P1668" s="3"/>
      <c r="Q1668" s="3"/>
      <c r="R1668" s="3"/>
      <c r="S1668" s="3"/>
      <c r="T1668" s="3"/>
      <c r="U1668" s="13">
        <v>43221</v>
      </c>
      <c r="V1668" s="3" t="s">
        <v>2325</v>
      </c>
      <c r="W1668" s="3"/>
      <c r="X1668" s="3"/>
    </row>
    <row r="1669" spans="1:24" hidden="1" x14ac:dyDescent="0.25">
      <c r="A1669" s="3" t="s">
        <v>2309</v>
      </c>
      <c r="B1669" s="3" t="s">
        <v>149</v>
      </c>
      <c r="C1669" s="3">
        <v>2</v>
      </c>
      <c r="D1669" s="15" t="s">
        <v>2326</v>
      </c>
      <c r="E1669" s="3"/>
      <c r="F1669" s="3" t="s">
        <v>2310</v>
      </c>
      <c r="G1669" s="3" t="s">
        <v>2323</v>
      </c>
      <c r="H1669" s="3"/>
      <c r="I1669" s="3"/>
      <c r="J1669" s="3"/>
      <c r="K1669" s="3" t="s">
        <v>2311</v>
      </c>
      <c r="L1669" s="3" t="s">
        <v>2312</v>
      </c>
      <c r="M1669" s="3" t="s">
        <v>2314</v>
      </c>
      <c r="N1669" s="3"/>
      <c r="O1669" s="3"/>
      <c r="P1669" s="3"/>
      <c r="Q1669" s="3"/>
      <c r="R1669" s="3"/>
      <c r="S1669" s="3"/>
      <c r="T1669" s="3"/>
      <c r="U1669" s="13">
        <v>43221</v>
      </c>
      <c r="V1669" s="3" t="s">
        <v>2325</v>
      </c>
      <c r="W1669" s="3"/>
      <c r="X1669" s="3"/>
    </row>
    <row r="1670" spans="1:24" x14ac:dyDescent="0.25">
      <c r="A1670" s="3" t="s">
        <v>2309</v>
      </c>
      <c r="B1670" s="3" t="s">
        <v>32</v>
      </c>
      <c r="C1670" s="3">
        <v>2.1</v>
      </c>
      <c r="D1670" s="15" t="s">
        <v>2327</v>
      </c>
      <c r="E1670" s="3"/>
      <c r="F1670" s="3" t="s">
        <v>2310</v>
      </c>
      <c r="G1670" s="3" t="s">
        <v>2323</v>
      </c>
      <c r="H1670" s="3"/>
      <c r="I1670" s="3"/>
      <c r="J1670" s="3"/>
      <c r="K1670" s="3" t="s">
        <v>2311</v>
      </c>
      <c r="L1670" s="3" t="s">
        <v>2312</v>
      </c>
      <c r="M1670" s="3" t="s">
        <v>2314</v>
      </c>
      <c r="N1670" s="3"/>
      <c r="O1670" s="3"/>
      <c r="P1670" s="3"/>
      <c r="Q1670" s="3"/>
      <c r="R1670" s="3"/>
      <c r="S1670" s="3"/>
      <c r="T1670" s="3"/>
      <c r="U1670" s="13">
        <v>43221</v>
      </c>
      <c r="V1670" s="3"/>
      <c r="W1670" s="3"/>
      <c r="X1670" s="3"/>
    </row>
    <row r="1671" spans="1:24" x14ac:dyDescent="0.25">
      <c r="A1671" s="3" t="s">
        <v>2309</v>
      </c>
      <c r="B1671" s="3" t="s">
        <v>23</v>
      </c>
      <c r="C1671" s="3">
        <v>3</v>
      </c>
      <c r="D1671" s="15" t="s">
        <v>427</v>
      </c>
      <c r="E1671" s="3"/>
      <c r="F1671" s="3" t="s">
        <v>2328</v>
      </c>
      <c r="G1671" s="3"/>
      <c r="H1671" s="3"/>
      <c r="I1671" s="3"/>
      <c r="J1671" s="3"/>
      <c r="K1671" s="3" t="s">
        <v>2329</v>
      </c>
      <c r="L1671" s="3" t="s">
        <v>2312</v>
      </c>
      <c r="M1671" s="3"/>
      <c r="N1671" s="3"/>
      <c r="O1671" s="3"/>
      <c r="P1671" s="3"/>
      <c r="Q1671" s="3"/>
      <c r="R1671" s="3"/>
      <c r="S1671" s="3"/>
      <c r="T1671" s="3"/>
      <c r="U1671" s="13">
        <v>43221</v>
      </c>
      <c r="V1671" s="3"/>
      <c r="W1671" s="3"/>
      <c r="X1671" s="3"/>
    </row>
    <row r="1672" spans="1:24" hidden="1" x14ac:dyDescent="0.25">
      <c r="A1672" s="3" t="s">
        <v>2309</v>
      </c>
      <c r="B1672" s="3" t="s">
        <v>149</v>
      </c>
      <c r="C1672" s="3">
        <v>3</v>
      </c>
      <c r="D1672" s="15" t="s">
        <v>2330</v>
      </c>
      <c r="E1672" s="3"/>
      <c r="F1672" s="3" t="s">
        <v>2328</v>
      </c>
      <c r="G1672" s="3"/>
      <c r="H1672" s="3"/>
      <c r="I1672" s="3"/>
      <c r="J1672" s="3"/>
      <c r="K1672" s="3" t="s">
        <v>2329</v>
      </c>
      <c r="L1672" s="3" t="s">
        <v>2312</v>
      </c>
      <c r="M1672" s="3"/>
      <c r="N1672" s="3"/>
      <c r="O1672" s="3"/>
      <c r="P1672" s="3"/>
      <c r="Q1672" s="3"/>
      <c r="R1672" s="3"/>
      <c r="S1672" s="3"/>
      <c r="T1672" s="3"/>
      <c r="U1672" s="13">
        <v>43221</v>
      </c>
      <c r="V1672" s="3" t="s">
        <v>2331</v>
      </c>
      <c r="W1672" s="3"/>
      <c r="X1672" s="3"/>
    </row>
    <row r="1673" spans="1:24" ht="30" hidden="1" x14ac:dyDescent="0.25">
      <c r="A1673" s="3" t="s">
        <v>2309</v>
      </c>
      <c r="B1673" s="3" t="s">
        <v>149</v>
      </c>
      <c r="C1673" s="3">
        <v>3</v>
      </c>
      <c r="D1673" s="15" t="s">
        <v>2332</v>
      </c>
      <c r="E1673" s="3"/>
      <c r="F1673" s="3" t="s">
        <v>2328</v>
      </c>
      <c r="G1673" s="3"/>
      <c r="H1673" s="3"/>
      <c r="I1673" s="3"/>
      <c r="J1673" s="3"/>
      <c r="K1673" s="3" t="s">
        <v>2329</v>
      </c>
      <c r="L1673" s="3" t="s">
        <v>2312</v>
      </c>
      <c r="M1673" s="3"/>
      <c r="N1673" s="3"/>
      <c r="O1673" s="3"/>
      <c r="P1673" s="3"/>
      <c r="Q1673" s="3"/>
      <c r="R1673" s="3"/>
      <c r="S1673" s="3"/>
      <c r="T1673" s="3"/>
      <c r="U1673" s="13">
        <v>43221</v>
      </c>
      <c r="V1673" s="3" t="s">
        <v>2333</v>
      </c>
      <c r="W1673" s="3"/>
      <c r="X1673" s="3"/>
    </row>
    <row r="1674" spans="1:24" hidden="1" x14ac:dyDescent="0.25">
      <c r="A1674" s="3" t="s">
        <v>2309</v>
      </c>
      <c r="B1674" s="3" t="s">
        <v>149</v>
      </c>
      <c r="C1674" s="3">
        <v>3</v>
      </c>
      <c r="D1674" s="15" t="s">
        <v>2334</v>
      </c>
      <c r="E1674" s="3"/>
      <c r="F1674" s="3" t="s">
        <v>2328</v>
      </c>
      <c r="G1674" s="3"/>
      <c r="H1674" s="3"/>
      <c r="I1674" s="3"/>
      <c r="J1674" s="3"/>
      <c r="K1674" s="3" t="s">
        <v>2329</v>
      </c>
      <c r="L1674" s="3" t="s">
        <v>2312</v>
      </c>
      <c r="M1674" s="3"/>
      <c r="N1674" s="3"/>
      <c r="O1674" s="3"/>
      <c r="P1674" s="3"/>
      <c r="Q1674" s="3"/>
      <c r="R1674" s="3"/>
      <c r="S1674" s="3"/>
      <c r="T1674" s="3"/>
      <c r="U1674" s="13">
        <v>43221</v>
      </c>
      <c r="V1674" s="3" t="s">
        <v>2335</v>
      </c>
      <c r="W1674" s="3"/>
      <c r="X1674" s="3"/>
    </row>
    <row r="1675" spans="1:24" hidden="1" x14ac:dyDescent="0.25">
      <c r="A1675" s="3" t="s">
        <v>2309</v>
      </c>
      <c r="B1675" s="3" t="s">
        <v>149</v>
      </c>
      <c r="C1675" s="3">
        <v>3</v>
      </c>
      <c r="D1675" s="15" t="s">
        <v>2336</v>
      </c>
      <c r="E1675" s="3"/>
      <c r="F1675" s="3" t="s">
        <v>2328</v>
      </c>
      <c r="G1675" s="3"/>
      <c r="H1675" s="3"/>
      <c r="I1675" s="3"/>
      <c r="J1675" s="3"/>
      <c r="K1675" s="3" t="s">
        <v>2329</v>
      </c>
      <c r="L1675" s="3" t="s">
        <v>2312</v>
      </c>
      <c r="M1675" s="3"/>
      <c r="N1675" s="3"/>
      <c r="O1675" s="3"/>
      <c r="P1675" s="3"/>
      <c r="Q1675" s="3"/>
      <c r="R1675" s="3"/>
      <c r="S1675" s="3"/>
      <c r="T1675" s="3"/>
      <c r="U1675" s="13">
        <v>43221</v>
      </c>
      <c r="V1675" s="3" t="s">
        <v>2337</v>
      </c>
      <c r="W1675" s="3"/>
      <c r="X1675" s="3"/>
    </row>
    <row r="1676" spans="1:24" hidden="1" x14ac:dyDescent="0.25">
      <c r="A1676" s="3" t="s">
        <v>2309</v>
      </c>
      <c r="B1676" s="3" t="s">
        <v>149</v>
      </c>
      <c r="C1676" s="3">
        <v>3</v>
      </c>
      <c r="D1676" s="15" t="s">
        <v>2338</v>
      </c>
      <c r="E1676" s="3"/>
      <c r="F1676" s="3" t="s">
        <v>2328</v>
      </c>
      <c r="G1676" s="3"/>
      <c r="H1676" s="3"/>
      <c r="I1676" s="3"/>
      <c r="J1676" s="3"/>
      <c r="K1676" s="3" t="s">
        <v>2329</v>
      </c>
      <c r="L1676" s="3" t="s">
        <v>2312</v>
      </c>
      <c r="M1676" s="3"/>
      <c r="N1676" s="3"/>
      <c r="O1676" s="3"/>
      <c r="P1676" s="3"/>
      <c r="Q1676" s="3"/>
      <c r="R1676" s="3"/>
      <c r="S1676" s="3"/>
      <c r="T1676" s="3"/>
      <c r="U1676" s="13">
        <v>43221</v>
      </c>
      <c r="V1676" s="3" t="s">
        <v>2325</v>
      </c>
      <c r="W1676" s="3"/>
      <c r="X1676" s="3"/>
    </row>
    <row r="1677" spans="1:24" ht="30" hidden="1" x14ac:dyDescent="0.25">
      <c r="A1677" s="3" t="s">
        <v>2309</v>
      </c>
      <c r="B1677" s="3" t="s">
        <v>149</v>
      </c>
      <c r="C1677" s="3">
        <v>3</v>
      </c>
      <c r="D1677" s="15" t="s">
        <v>2339</v>
      </c>
      <c r="E1677" s="3"/>
      <c r="F1677" s="3" t="s">
        <v>2328</v>
      </c>
      <c r="G1677" s="3"/>
      <c r="H1677" s="3"/>
      <c r="I1677" s="3"/>
      <c r="J1677" s="3"/>
      <c r="K1677" s="3" t="s">
        <v>2329</v>
      </c>
      <c r="L1677" s="3" t="s">
        <v>2312</v>
      </c>
      <c r="M1677" s="3"/>
      <c r="N1677" s="3"/>
      <c r="O1677" s="3"/>
      <c r="P1677" s="3"/>
      <c r="Q1677" s="3"/>
      <c r="R1677" s="3"/>
      <c r="S1677" s="3"/>
      <c r="T1677" s="3"/>
      <c r="U1677" s="13">
        <v>43221</v>
      </c>
      <c r="V1677" s="3" t="s">
        <v>2340</v>
      </c>
      <c r="W1677" s="3"/>
      <c r="X1677" s="3"/>
    </row>
    <row r="1678" spans="1:24" x14ac:dyDescent="0.25">
      <c r="A1678" s="3" t="s">
        <v>2309</v>
      </c>
      <c r="B1678" s="3" t="s">
        <v>32</v>
      </c>
      <c r="C1678" s="3">
        <v>3.1</v>
      </c>
      <c r="D1678" s="15" t="s">
        <v>2341</v>
      </c>
      <c r="E1678" s="3"/>
      <c r="F1678" s="3" t="s">
        <v>2328</v>
      </c>
      <c r="G1678" s="3"/>
      <c r="H1678" s="3"/>
      <c r="I1678" s="3"/>
      <c r="J1678" s="3"/>
      <c r="K1678" s="3" t="s">
        <v>2329</v>
      </c>
      <c r="L1678" s="3" t="s">
        <v>2312</v>
      </c>
      <c r="M1678" s="3"/>
      <c r="N1678" s="3"/>
      <c r="O1678" s="3"/>
      <c r="P1678" s="3"/>
      <c r="Q1678" s="3"/>
      <c r="R1678" s="3"/>
      <c r="S1678" s="3"/>
      <c r="T1678" s="3"/>
      <c r="U1678" s="13">
        <v>43221</v>
      </c>
      <c r="V1678" s="3"/>
      <c r="W1678" s="3"/>
      <c r="X1678" s="3"/>
    </row>
    <row r="1679" spans="1:24" x14ac:dyDescent="0.25">
      <c r="A1679" s="3" t="s">
        <v>2309</v>
      </c>
      <c r="B1679" s="3" t="s">
        <v>23</v>
      </c>
      <c r="C1679" s="3">
        <v>4</v>
      </c>
      <c r="D1679" s="15" t="s">
        <v>2342</v>
      </c>
      <c r="E1679" s="3"/>
      <c r="F1679" s="3" t="s">
        <v>2323</v>
      </c>
      <c r="G1679" s="3" t="s">
        <v>2328</v>
      </c>
      <c r="H1679" s="3" t="s">
        <v>2343</v>
      </c>
      <c r="I1679" s="3"/>
      <c r="J1679" s="3"/>
      <c r="K1679" s="3" t="s">
        <v>2311</v>
      </c>
      <c r="L1679" s="3" t="s">
        <v>2329</v>
      </c>
      <c r="M1679" s="3" t="s">
        <v>2344</v>
      </c>
      <c r="N1679" s="3" t="s">
        <v>2345</v>
      </c>
      <c r="O1679" s="3" t="s">
        <v>2346</v>
      </c>
      <c r="P1679" s="3"/>
      <c r="Q1679" s="3"/>
      <c r="R1679" s="3"/>
      <c r="S1679" s="3"/>
      <c r="T1679" s="3"/>
      <c r="U1679" s="13">
        <v>43221</v>
      </c>
      <c r="V1679" s="3"/>
      <c r="W1679" s="3"/>
      <c r="X1679" s="3"/>
    </row>
    <row r="1680" spans="1:24" hidden="1" x14ac:dyDescent="0.25">
      <c r="A1680" s="3" t="s">
        <v>2309</v>
      </c>
      <c r="B1680" s="3" t="s">
        <v>149</v>
      </c>
      <c r="C1680" s="3">
        <v>4</v>
      </c>
      <c r="D1680" s="15" t="s">
        <v>2347</v>
      </c>
      <c r="E1680" s="3"/>
      <c r="F1680" s="3" t="s">
        <v>2323</v>
      </c>
      <c r="G1680" s="3" t="s">
        <v>2328</v>
      </c>
      <c r="H1680" s="3" t="s">
        <v>2343</v>
      </c>
      <c r="I1680" s="3"/>
      <c r="J1680" s="3"/>
      <c r="K1680" s="3" t="s">
        <v>2311</v>
      </c>
      <c r="L1680" s="3" t="s">
        <v>2329</v>
      </c>
      <c r="M1680" s="3" t="s">
        <v>2344</v>
      </c>
      <c r="N1680" s="3" t="s">
        <v>2345</v>
      </c>
      <c r="O1680" s="3" t="s">
        <v>2346</v>
      </c>
      <c r="P1680" s="3"/>
      <c r="Q1680" s="3"/>
      <c r="R1680" s="3"/>
      <c r="S1680" s="3"/>
      <c r="T1680" s="3"/>
      <c r="U1680" s="13">
        <v>43221</v>
      </c>
      <c r="V1680" s="3" t="s">
        <v>2348</v>
      </c>
      <c r="W1680" s="3"/>
      <c r="X1680" s="3"/>
    </row>
    <row r="1681" spans="1:24" hidden="1" x14ac:dyDescent="0.25">
      <c r="A1681" s="3" t="s">
        <v>2309</v>
      </c>
      <c r="B1681" s="3" t="s">
        <v>149</v>
      </c>
      <c r="C1681" s="3">
        <v>4</v>
      </c>
      <c r="D1681" s="15" t="s">
        <v>2349</v>
      </c>
      <c r="E1681" s="3"/>
      <c r="F1681" s="3" t="s">
        <v>2323</v>
      </c>
      <c r="G1681" s="3" t="s">
        <v>2328</v>
      </c>
      <c r="H1681" s="3" t="s">
        <v>2343</v>
      </c>
      <c r="I1681" s="3"/>
      <c r="J1681" s="3"/>
      <c r="K1681" s="3" t="s">
        <v>2311</v>
      </c>
      <c r="L1681" s="3" t="s">
        <v>2329</v>
      </c>
      <c r="M1681" s="3" t="s">
        <v>2344</v>
      </c>
      <c r="N1681" s="3" t="s">
        <v>2345</v>
      </c>
      <c r="O1681" s="3" t="s">
        <v>2346</v>
      </c>
      <c r="P1681" s="3"/>
      <c r="Q1681" s="3"/>
      <c r="R1681" s="3"/>
      <c r="S1681" s="3"/>
      <c r="T1681" s="3"/>
      <c r="U1681" s="13">
        <v>43221</v>
      </c>
      <c r="V1681" s="3" t="s">
        <v>2350</v>
      </c>
      <c r="W1681" s="3"/>
      <c r="X1681" s="3"/>
    </row>
    <row r="1682" spans="1:24" hidden="1" x14ac:dyDescent="0.25">
      <c r="A1682" s="3" t="s">
        <v>2309</v>
      </c>
      <c r="B1682" s="3" t="s">
        <v>149</v>
      </c>
      <c r="C1682" s="3">
        <v>4</v>
      </c>
      <c r="D1682" s="15" t="s">
        <v>2351</v>
      </c>
      <c r="E1682" s="3"/>
      <c r="F1682" s="3" t="s">
        <v>2323</v>
      </c>
      <c r="G1682" s="3" t="s">
        <v>2328</v>
      </c>
      <c r="H1682" s="3" t="s">
        <v>2343</v>
      </c>
      <c r="I1682" s="3"/>
      <c r="J1682" s="3"/>
      <c r="K1682" s="3" t="s">
        <v>2311</v>
      </c>
      <c r="L1682" s="3" t="s">
        <v>2329</v>
      </c>
      <c r="M1682" s="3" t="s">
        <v>2344</v>
      </c>
      <c r="N1682" s="3" t="s">
        <v>2345</v>
      </c>
      <c r="O1682" s="3" t="s">
        <v>2346</v>
      </c>
      <c r="P1682" s="3"/>
      <c r="Q1682" s="3"/>
      <c r="R1682" s="3"/>
      <c r="S1682" s="3"/>
      <c r="T1682" s="3"/>
      <c r="U1682" s="13">
        <v>43221</v>
      </c>
      <c r="V1682" s="3" t="s">
        <v>2352</v>
      </c>
      <c r="W1682" s="3"/>
      <c r="X1682" s="3"/>
    </row>
    <row r="1683" spans="1:24" ht="30" hidden="1" x14ac:dyDescent="0.25">
      <c r="A1683" s="3" t="s">
        <v>2309</v>
      </c>
      <c r="B1683" s="3" t="s">
        <v>149</v>
      </c>
      <c r="C1683" s="3">
        <v>4</v>
      </c>
      <c r="D1683" s="15" t="s">
        <v>2353</v>
      </c>
      <c r="E1683" s="3"/>
      <c r="F1683" s="3" t="s">
        <v>2323</v>
      </c>
      <c r="G1683" s="3" t="s">
        <v>2328</v>
      </c>
      <c r="H1683" s="3" t="s">
        <v>2343</v>
      </c>
      <c r="I1683" s="3"/>
      <c r="J1683" s="3"/>
      <c r="K1683" s="3" t="s">
        <v>2311</v>
      </c>
      <c r="L1683" s="3" t="s">
        <v>2329</v>
      </c>
      <c r="M1683" s="3" t="s">
        <v>2344</v>
      </c>
      <c r="N1683" s="3" t="s">
        <v>2345</v>
      </c>
      <c r="O1683" s="3" t="s">
        <v>2346</v>
      </c>
      <c r="P1683" s="3"/>
      <c r="Q1683" s="3"/>
      <c r="R1683" s="3"/>
      <c r="S1683" s="3"/>
      <c r="T1683" s="3"/>
      <c r="U1683" s="13">
        <v>43221</v>
      </c>
      <c r="V1683" s="3" t="s">
        <v>2325</v>
      </c>
      <c r="W1683" s="3"/>
      <c r="X1683" s="3"/>
    </row>
    <row r="1684" spans="1:24" hidden="1" x14ac:dyDescent="0.25">
      <c r="A1684" s="3" t="s">
        <v>2309</v>
      </c>
      <c r="B1684" s="3" t="s">
        <v>149</v>
      </c>
      <c r="C1684" s="3">
        <v>4</v>
      </c>
      <c r="D1684" s="15" t="s">
        <v>2354</v>
      </c>
      <c r="E1684" s="3"/>
      <c r="F1684" s="3" t="s">
        <v>2323</v>
      </c>
      <c r="G1684" s="3" t="s">
        <v>2328</v>
      </c>
      <c r="H1684" s="3" t="s">
        <v>2343</v>
      </c>
      <c r="I1684" s="3"/>
      <c r="J1684" s="3"/>
      <c r="K1684" s="3" t="s">
        <v>2311</v>
      </c>
      <c r="L1684" s="3" t="s">
        <v>2329</v>
      </c>
      <c r="M1684" s="3" t="s">
        <v>2344</v>
      </c>
      <c r="N1684" s="3" t="s">
        <v>2345</v>
      </c>
      <c r="O1684" s="3" t="s">
        <v>2346</v>
      </c>
      <c r="P1684" s="3"/>
      <c r="Q1684" s="3"/>
      <c r="R1684" s="3"/>
      <c r="S1684" s="3"/>
      <c r="T1684" s="3"/>
      <c r="U1684" s="13">
        <v>43221</v>
      </c>
      <c r="V1684" s="3" t="s">
        <v>2355</v>
      </c>
      <c r="W1684" s="3"/>
      <c r="X1684" s="3"/>
    </row>
    <row r="1685" spans="1:24" hidden="1" x14ac:dyDescent="0.25">
      <c r="A1685" s="3" t="s">
        <v>2309</v>
      </c>
      <c r="B1685" s="3" t="s">
        <v>149</v>
      </c>
      <c r="C1685" s="3">
        <v>4</v>
      </c>
      <c r="D1685" s="15" t="s">
        <v>2356</v>
      </c>
      <c r="E1685" s="3"/>
      <c r="F1685" s="3" t="s">
        <v>2323</v>
      </c>
      <c r="G1685" s="3" t="s">
        <v>2328</v>
      </c>
      <c r="H1685" s="3" t="s">
        <v>2343</v>
      </c>
      <c r="I1685" s="3"/>
      <c r="J1685" s="3"/>
      <c r="K1685" s="3" t="s">
        <v>2311</v>
      </c>
      <c r="L1685" s="3" t="s">
        <v>2329</v>
      </c>
      <c r="M1685" s="3" t="s">
        <v>2344</v>
      </c>
      <c r="N1685" s="3" t="s">
        <v>2345</v>
      </c>
      <c r="O1685" s="3" t="s">
        <v>2346</v>
      </c>
      <c r="P1685" s="3"/>
      <c r="Q1685" s="3"/>
      <c r="R1685" s="3"/>
      <c r="S1685" s="3"/>
      <c r="T1685" s="3"/>
      <c r="U1685" s="13">
        <v>43221</v>
      </c>
      <c r="V1685" s="3" t="s">
        <v>2357</v>
      </c>
      <c r="W1685" s="3"/>
      <c r="X1685" s="3"/>
    </row>
    <row r="1686" spans="1:24" hidden="1" x14ac:dyDescent="0.25">
      <c r="A1686" s="3" t="s">
        <v>2309</v>
      </c>
      <c r="B1686" s="3" t="s">
        <v>149</v>
      </c>
      <c r="C1686" s="3">
        <v>4</v>
      </c>
      <c r="D1686" s="15" t="s">
        <v>2358</v>
      </c>
      <c r="E1686" s="3"/>
      <c r="F1686" s="3" t="s">
        <v>2323</v>
      </c>
      <c r="G1686" s="3" t="s">
        <v>2328</v>
      </c>
      <c r="H1686" s="3" t="s">
        <v>2343</v>
      </c>
      <c r="I1686" s="3"/>
      <c r="J1686" s="3"/>
      <c r="K1686" s="3" t="s">
        <v>2311</v>
      </c>
      <c r="L1686" s="3" t="s">
        <v>2329</v>
      </c>
      <c r="M1686" s="3" t="s">
        <v>2344</v>
      </c>
      <c r="N1686" s="3" t="s">
        <v>2345</v>
      </c>
      <c r="O1686" s="3" t="s">
        <v>2346</v>
      </c>
      <c r="P1686" s="3"/>
      <c r="Q1686" s="3"/>
      <c r="R1686" s="3"/>
      <c r="S1686" s="3"/>
      <c r="T1686" s="3"/>
      <c r="U1686" s="13">
        <v>43221</v>
      </c>
      <c r="V1686" s="3" t="s">
        <v>2359</v>
      </c>
      <c r="W1686" s="3"/>
      <c r="X1686" s="3"/>
    </row>
    <row r="1687" spans="1:24" hidden="1" x14ac:dyDescent="0.25">
      <c r="A1687" s="3" t="s">
        <v>2309</v>
      </c>
      <c r="B1687" s="3" t="s">
        <v>149</v>
      </c>
      <c r="C1687" s="3">
        <v>4</v>
      </c>
      <c r="D1687" s="15" t="s">
        <v>2360</v>
      </c>
      <c r="E1687" s="3"/>
      <c r="F1687" s="3" t="s">
        <v>2323</v>
      </c>
      <c r="G1687" s="3" t="s">
        <v>2328</v>
      </c>
      <c r="H1687" s="3" t="s">
        <v>2343</v>
      </c>
      <c r="I1687" s="3"/>
      <c r="J1687" s="3"/>
      <c r="K1687" s="3" t="s">
        <v>2311</v>
      </c>
      <c r="L1687" s="3" t="s">
        <v>2329</v>
      </c>
      <c r="M1687" s="3" t="s">
        <v>2344</v>
      </c>
      <c r="N1687" s="3" t="s">
        <v>2345</v>
      </c>
      <c r="O1687" s="3" t="s">
        <v>2346</v>
      </c>
      <c r="P1687" s="3"/>
      <c r="Q1687" s="3"/>
      <c r="R1687" s="3"/>
      <c r="S1687" s="3"/>
      <c r="T1687" s="3"/>
      <c r="U1687" s="13">
        <v>43221</v>
      </c>
      <c r="V1687" s="3" t="s">
        <v>2325</v>
      </c>
      <c r="W1687" s="3"/>
      <c r="X1687" s="3"/>
    </row>
    <row r="1688" spans="1:24" hidden="1" x14ac:dyDescent="0.25">
      <c r="A1688" s="3" t="s">
        <v>2309</v>
      </c>
      <c r="B1688" s="3" t="s">
        <v>149</v>
      </c>
      <c r="C1688" s="3">
        <v>4</v>
      </c>
      <c r="D1688" s="15" t="s">
        <v>453</v>
      </c>
      <c r="E1688" s="3"/>
      <c r="F1688" s="3" t="s">
        <v>2323</v>
      </c>
      <c r="G1688" s="3" t="s">
        <v>2328</v>
      </c>
      <c r="H1688" s="3" t="s">
        <v>2343</v>
      </c>
      <c r="I1688" s="3"/>
      <c r="J1688" s="3"/>
      <c r="K1688" s="3" t="s">
        <v>2311</v>
      </c>
      <c r="L1688" s="3" t="s">
        <v>2329</v>
      </c>
      <c r="M1688" s="3" t="s">
        <v>2344</v>
      </c>
      <c r="N1688" s="3" t="s">
        <v>2345</v>
      </c>
      <c r="O1688" s="3" t="s">
        <v>2346</v>
      </c>
      <c r="P1688" s="3"/>
      <c r="Q1688" s="3"/>
      <c r="R1688" s="3"/>
      <c r="S1688" s="3"/>
      <c r="T1688" s="3"/>
      <c r="U1688" s="13">
        <v>43221</v>
      </c>
      <c r="V1688" s="3" t="s">
        <v>153</v>
      </c>
      <c r="W1688" s="3"/>
      <c r="X1688" s="3"/>
    </row>
    <row r="1689" spans="1:24" x14ac:dyDescent="0.25">
      <c r="A1689" s="3" t="s">
        <v>2309</v>
      </c>
      <c r="B1689" s="3" t="s">
        <v>32</v>
      </c>
      <c r="C1689" s="3">
        <v>4.0999999999999996</v>
      </c>
      <c r="D1689" s="15" t="s">
        <v>2361</v>
      </c>
      <c r="E1689" s="3"/>
      <c r="F1689" s="3" t="s">
        <v>2323</v>
      </c>
      <c r="G1689" s="3" t="s">
        <v>2328</v>
      </c>
      <c r="H1689" s="3" t="s">
        <v>2343</v>
      </c>
      <c r="I1689" s="3"/>
      <c r="J1689" s="3"/>
      <c r="K1689" s="3" t="s">
        <v>2311</v>
      </c>
      <c r="L1689" s="3" t="s">
        <v>2329</v>
      </c>
      <c r="M1689" s="3" t="s">
        <v>2344</v>
      </c>
      <c r="N1689" s="3" t="s">
        <v>2345</v>
      </c>
      <c r="O1689" s="3" t="s">
        <v>2346</v>
      </c>
      <c r="P1689" s="3"/>
      <c r="Q1689" s="3"/>
      <c r="R1689" s="3"/>
      <c r="S1689" s="3"/>
      <c r="T1689" s="3"/>
      <c r="U1689" s="13">
        <v>43221</v>
      </c>
      <c r="V1689" s="3"/>
      <c r="W1689" s="3"/>
      <c r="X1689" s="3"/>
    </row>
    <row r="1690" spans="1:24" x14ac:dyDescent="0.25">
      <c r="A1690" s="3" t="s">
        <v>2309</v>
      </c>
      <c r="B1690" s="3" t="s">
        <v>32</v>
      </c>
      <c r="C1690" s="3">
        <v>4.2</v>
      </c>
      <c r="D1690" s="15" t="s">
        <v>2362</v>
      </c>
      <c r="E1690" s="3"/>
      <c r="F1690" s="3" t="s">
        <v>2323</v>
      </c>
      <c r="G1690" s="3" t="s">
        <v>2328</v>
      </c>
      <c r="H1690" s="3" t="s">
        <v>2343</v>
      </c>
      <c r="I1690" s="3"/>
      <c r="J1690" s="3"/>
      <c r="K1690" s="3" t="s">
        <v>2311</v>
      </c>
      <c r="L1690" s="3" t="s">
        <v>2329</v>
      </c>
      <c r="M1690" s="3" t="s">
        <v>2344</v>
      </c>
      <c r="N1690" s="3" t="s">
        <v>2345</v>
      </c>
      <c r="O1690" s="3" t="s">
        <v>2346</v>
      </c>
      <c r="P1690" s="3"/>
      <c r="Q1690" s="3"/>
      <c r="R1690" s="3"/>
      <c r="S1690" s="3"/>
      <c r="T1690" s="3"/>
      <c r="U1690" s="13">
        <v>43221</v>
      </c>
      <c r="V1690" s="3"/>
      <c r="W1690" s="3"/>
      <c r="X1690" s="3"/>
    </row>
    <row r="1691" spans="1:24" x14ac:dyDescent="0.25">
      <c r="A1691" s="3" t="s">
        <v>2309</v>
      </c>
      <c r="B1691" s="3" t="s">
        <v>38</v>
      </c>
      <c r="C1691" s="3" t="s">
        <v>39</v>
      </c>
      <c r="D1691" s="15" t="s">
        <v>2363</v>
      </c>
      <c r="E1691" s="3"/>
      <c r="F1691" s="3" t="s">
        <v>2310</v>
      </c>
      <c r="G1691" s="3"/>
      <c r="H1691" s="3"/>
      <c r="I1691" s="3"/>
      <c r="J1691" s="3"/>
      <c r="K1691" s="3" t="s">
        <v>2311</v>
      </c>
      <c r="L1691" s="3" t="s">
        <v>2312</v>
      </c>
      <c r="M1691" s="3" t="s">
        <v>2313</v>
      </c>
      <c r="N1691" s="3" t="s">
        <v>2314</v>
      </c>
      <c r="O1691" s="3"/>
      <c r="P1691" s="3"/>
      <c r="Q1691" s="3"/>
      <c r="R1691" s="3"/>
      <c r="S1691" s="3"/>
      <c r="T1691" s="3"/>
      <c r="U1691" s="13">
        <v>43221</v>
      </c>
      <c r="V1691" s="3"/>
      <c r="W1691" s="3"/>
      <c r="X1691" s="3"/>
    </row>
    <row r="1692" spans="1:24" ht="45" x14ac:dyDescent="0.25">
      <c r="A1692" s="3" t="s">
        <v>2309</v>
      </c>
      <c r="B1692" s="3" t="s">
        <v>38</v>
      </c>
      <c r="C1692" s="3" t="s">
        <v>40</v>
      </c>
      <c r="D1692" s="15" t="s">
        <v>2364</v>
      </c>
      <c r="E1692" s="3"/>
      <c r="F1692" s="3" t="s">
        <v>2310</v>
      </c>
      <c r="G1692" s="3"/>
      <c r="H1692" s="3"/>
      <c r="I1692" s="3"/>
      <c r="J1692" s="3"/>
      <c r="K1692" s="3" t="s">
        <v>2311</v>
      </c>
      <c r="L1692" s="3" t="s">
        <v>2312</v>
      </c>
      <c r="M1692" s="3" t="s">
        <v>2313</v>
      </c>
      <c r="N1692" s="3" t="s">
        <v>2314</v>
      </c>
      <c r="O1692" s="3"/>
      <c r="P1692" s="3"/>
      <c r="Q1692" s="3"/>
      <c r="R1692" s="3"/>
      <c r="S1692" s="3"/>
      <c r="T1692" s="3"/>
      <c r="U1692" s="13">
        <v>43221</v>
      </c>
      <c r="V1692" s="3"/>
      <c r="W1692" s="3"/>
      <c r="X1692" s="3"/>
    </row>
    <row r="1693" spans="1:24" ht="90" x14ac:dyDescent="0.25">
      <c r="A1693" s="3" t="s">
        <v>2309</v>
      </c>
      <c r="B1693" s="3" t="s">
        <v>38</v>
      </c>
      <c r="C1693" s="3" t="s">
        <v>41</v>
      </c>
      <c r="D1693" s="15" t="s">
        <v>2365</v>
      </c>
      <c r="E1693" s="3"/>
      <c r="F1693" s="3" t="s">
        <v>2310</v>
      </c>
      <c r="G1693" s="3"/>
      <c r="H1693" s="3"/>
      <c r="I1693" s="3"/>
      <c r="J1693" s="3"/>
      <c r="K1693" s="3" t="s">
        <v>2311</v>
      </c>
      <c r="L1693" s="3" t="s">
        <v>2312</v>
      </c>
      <c r="M1693" s="3" t="s">
        <v>2313</v>
      </c>
      <c r="N1693" s="3" t="s">
        <v>2314</v>
      </c>
      <c r="O1693" s="3"/>
      <c r="P1693" s="3"/>
      <c r="Q1693" s="3"/>
      <c r="R1693" s="3"/>
      <c r="S1693" s="3"/>
      <c r="T1693" s="3"/>
      <c r="U1693" s="13">
        <v>43221</v>
      </c>
      <c r="V1693" s="3"/>
      <c r="W1693" s="3"/>
      <c r="X1693" s="3"/>
    </row>
    <row r="1694" spans="1:24" ht="45" x14ac:dyDescent="0.25">
      <c r="A1694" s="3" t="s">
        <v>2309</v>
      </c>
      <c r="B1694" s="3" t="s">
        <v>38</v>
      </c>
      <c r="C1694" s="3" t="s">
        <v>42</v>
      </c>
      <c r="D1694" s="15" t="s">
        <v>2366</v>
      </c>
      <c r="E1694" s="25"/>
      <c r="F1694" s="3" t="s">
        <v>2310</v>
      </c>
      <c r="G1694" s="3"/>
      <c r="H1694" s="3"/>
      <c r="I1694" s="3"/>
      <c r="J1694" s="3"/>
      <c r="K1694" s="3" t="s">
        <v>2311</v>
      </c>
      <c r="L1694" s="3" t="s">
        <v>2312</v>
      </c>
      <c r="M1694" s="3" t="s">
        <v>2313</v>
      </c>
      <c r="N1694" s="3" t="s">
        <v>2314</v>
      </c>
      <c r="O1694" s="3"/>
      <c r="P1694" s="3"/>
      <c r="Q1694" s="3"/>
      <c r="R1694" s="3"/>
      <c r="S1694" s="3"/>
      <c r="T1694" s="3"/>
      <c r="U1694" s="13">
        <v>43221</v>
      </c>
      <c r="V1694" s="3"/>
      <c r="W1694" s="3"/>
      <c r="X1694" s="3"/>
    </row>
    <row r="1695" spans="1:24" x14ac:dyDescent="0.25">
      <c r="A1695" s="3" t="s">
        <v>2309</v>
      </c>
      <c r="B1695" s="3" t="s">
        <v>38</v>
      </c>
      <c r="C1695" s="3" t="s">
        <v>475</v>
      </c>
      <c r="D1695" s="15" t="s">
        <v>2367</v>
      </c>
      <c r="E1695" s="25"/>
      <c r="F1695" s="3" t="s">
        <v>2310</v>
      </c>
      <c r="G1695" s="3"/>
      <c r="H1695" s="3"/>
      <c r="I1695" s="3"/>
      <c r="J1695" s="3"/>
      <c r="K1695" s="3" t="s">
        <v>2311</v>
      </c>
      <c r="L1695" s="3" t="s">
        <v>2312</v>
      </c>
      <c r="M1695" s="3" t="s">
        <v>2313</v>
      </c>
      <c r="N1695" s="3" t="s">
        <v>2314</v>
      </c>
      <c r="O1695" s="3"/>
      <c r="P1695" s="3"/>
      <c r="Q1695" s="3"/>
      <c r="R1695" s="3"/>
      <c r="S1695" s="3"/>
      <c r="T1695" s="3"/>
      <c r="U1695" s="13">
        <v>43221</v>
      </c>
      <c r="V1695" s="3"/>
      <c r="W1695" s="3"/>
      <c r="X1695" s="3"/>
    </row>
    <row r="1696" spans="1:24" ht="30" x14ac:dyDescent="0.25">
      <c r="A1696" s="3" t="s">
        <v>2309</v>
      </c>
      <c r="B1696" s="3" t="s">
        <v>38</v>
      </c>
      <c r="C1696" s="3" t="s">
        <v>45</v>
      </c>
      <c r="D1696" s="15" t="s">
        <v>2368</v>
      </c>
      <c r="E1696" s="25"/>
      <c r="F1696" s="3" t="s">
        <v>2310</v>
      </c>
      <c r="G1696" s="3"/>
      <c r="H1696" s="3"/>
      <c r="I1696" s="3"/>
      <c r="J1696" s="3"/>
      <c r="K1696" s="3" t="s">
        <v>2311</v>
      </c>
      <c r="L1696" s="3" t="s">
        <v>2312</v>
      </c>
      <c r="M1696" s="3" t="s">
        <v>2313</v>
      </c>
      <c r="N1696" s="3" t="s">
        <v>2314</v>
      </c>
      <c r="O1696" s="3"/>
      <c r="P1696" s="3"/>
      <c r="Q1696" s="3"/>
      <c r="R1696" s="3"/>
      <c r="S1696" s="3"/>
      <c r="T1696" s="3"/>
      <c r="U1696" s="13">
        <v>43221</v>
      </c>
      <c r="V1696" s="3"/>
      <c r="W1696" s="3"/>
      <c r="X1696" s="3"/>
    </row>
    <row r="1697" spans="1:24" x14ac:dyDescent="0.25">
      <c r="A1697" s="3" t="s">
        <v>2309</v>
      </c>
      <c r="B1697" s="3" t="s">
        <v>38</v>
      </c>
      <c r="C1697" s="3" t="s">
        <v>182</v>
      </c>
      <c r="D1697" s="15" t="s">
        <v>2369</v>
      </c>
      <c r="E1697" s="25"/>
      <c r="F1697" s="3" t="s">
        <v>2310</v>
      </c>
      <c r="G1697" s="3"/>
      <c r="H1697" s="3"/>
      <c r="I1697" s="3"/>
      <c r="J1697" s="3"/>
      <c r="K1697" s="3" t="s">
        <v>2311</v>
      </c>
      <c r="L1697" s="3" t="s">
        <v>2312</v>
      </c>
      <c r="M1697" s="3" t="s">
        <v>2313</v>
      </c>
      <c r="N1697" s="3" t="s">
        <v>2314</v>
      </c>
      <c r="O1697" s="3"/>
      <c r="P1697" s="3"/>
      <c r="Q1697" s="3"/>
      <c r="R1697" s="3"/>
      <c r="S1697" s="3"/>
      <c r="T1697" s="3"/>
      <c r="U1697" s="13">
        <v>43221</v>
      </c>
      <c r="V1697" s="3"/>
      <c r="W1697" s="3"/>
      <c r="X1697" s="3"/>
    </row>
    <row r="1698" spans="1:24" ht="30" x14ac:dyDescent="0.25">
      <c r="A1698" s="3" t="s">
        <v>2309</v>
      </c>
      <c r="B1698" s="3" t="s">
        <v>38</v>
      </c>
      <c r="C1698" s="3" t="s">
        <v>52</v>
      </c>
      <c r="D1698" s="15" t="s">
        <v>2370</v>
      </c>
      <c r="E1698" s="25"/>
      <c r="F1698" s="3" t="s">
        <v>2310</v>
      </c>
      <c r="G1698" s="3"/>
      <c r="H1698" s="3"/>
      <c r="I1698" s="3"/>
      <c r="J1698" s="3"/>
      <c r="K1698" s="3" t="s">
        <v>2311</v>
      </c>
      <c r="L1698" s="3" t="s">
        <v>2312</v>
      </c>
      <c r="M1698" s="3" t="s">
        <v>2313</v>
      </c>
      <c r="N1698" s="3" t="s">
        <v>2314</v>
      </c>
      <c r="O1698" s="3"/>
      <c r="P1698" s="3"/>
      <c r="Q1698" s="3"/>
      <c r="R1698" s="3"/>
      <c r="S1698" s="3"/>
      <c r="T1698" s="3"/>
      <c r="U1698" s="13">
        <v>43221</v>
      </c>
      <c r="V1698" s="3"/>
      <c r="W1698" s="3"/>
      <c r="X1698" s="3"/>
    </row>
    <row r="1699" spans="1:24" ht="30" x14ac:dyDescent="0.25">
      <c r="A1699" s="3" t="s">
        <v>2309</v>
      </c>
      <c r="B1699" s="3" t="s">
        <v>38</v>
      </c>
      <c r="C1699" s="3" t="s">
        <v>63</v>
      </c>
      <c r="D1699" s="15" t="s">
        <v>2371</v>
      </c>
      <c r="E1699" s="25"/>
      <c r="F1699" s="3" t="s">
        <v>2323</v>
      </c>
      <c r="G1699" s="3"/>
      <c r="H1699" s="3"/>
      <c r="I1699" s="3"/>
      <c r="J1699" s="3" t="s">
        <v>2311</v>
      </c>
      <c r="K1699" s="3" t="s">
        <v>2312</v>
      </c>
      <c r="L1699" s="3" t="s">
        <v>2314</v>
      </c>
      <c r="M1699" s="3"/>
      <c r="N1699" s="3"/>
      <c r="O1699" s="3"/>
      <c r="P1699" s="3"/>
      <c r="Q1699" s="3"/>
      <c r="R1699" s="3"/>
      <c r="S1699" s="3"/>
      <c r="T1699" s="3"/>
      <c r="U1699" s="13">
        <v>43221</v>
      </c>
      <c r="V1699" s="3"/>
      <c r="W1699" s="3"/>
      <c r="X1699" s="3"/>
    </row>
    <row r="1700" spans="1:24" ht="45" x14ac:dyDescent="0.25">
      <c r="A1700" s="3" t="s">
        <v>2309</v>
      </c>
      <c r="B1700" s="3" t="s">
        <v>38</v>
      </c>
      <c r="C1700" s="3" t="s">
        <v>64</v>
      </c>
      <c r="D1700" s="15" t="s">
        <v>2372</v>
      </c>
      <c r="E1700" s="25"/>
      <c r="F1700" s="3" t="s">
        <v>2323</v>
      </c>
      <c r="G1700" s="3"/>
      <c r="H1700" s="3"/>
      <c r="I1700" s="3"/>
      <c r="J1700" s="3" t="s">
        <v>2311</v>
      </c>
      <c r="K1700" s="3" t="s">
        <v>2312</v>
      </c>
      <c r="L1700" s="3" t="s">
        <v>2314</v>
      </c>
      <c r="M1700" s="3"/>
      <c r="N1700" s="3"/>
      <c r="O1700" s="3"/>
      <c r="P1700" s="3"/>
      <c r="Q1700" s="3"/>
      <c r="R1700" s="3"/>
      <c r="S1700" s="3"/>
      <c r="T1700" s="3"/>
      <c r="U1700" s="13">
        <v>43221</v>
      </c>
      <c r="V1700" s="3"/>
      <c r="W1700" s="3"/>
      <c r="X1700" s="3"/>
    </row>
    <row r="1701" spans="1:24" ht="30" x14ac:dyDescent="0.25">
      <c r="A1701" s="3" t="s">
        <v>2309</v>
      </c>
      <c r="B1701" s="3" t="s">
        <v>38</v>
      </c>
      <c r="C1701" s="3" t="s">
        <v>65</v>
      </c>
      <c r="D1701" s="15" t="s">
        <v>2373</v>
      </c>
      <c r="E1701" s="25"/>
      <c r="F1701" s="3" t="s">
        <v>2323</v>
      </c>
      <c r="G1701" s="3"/>
      <c r="H1701" s="3"/>
      <c r="I1701" s="3"/>
      <c r="J1701" s="3" t="s">
        <v>2311</v>
      </c>
      <c r="K1701" s="3" t="s">
        <v>2312</v>
      </c>
      <c r="L1701" s="3" t="s">
        <v>2314</v>
      </c>
      <c r="M1701" s="3"/>
      <c r="N1701" s="3"/>
      <c r="O1701" s="3"/>
      <c r="P1701" s="3"/>
      <c r="Q1701" s="3"/>
      <c r="R1701" s="3"/>
      <c r="S1701" s="3"/>
      <c r="T1701" s="3"/>
      <c r="U1701" s="13">
        <v>43221</v>
      </c>
      <c r="V1701" s="3"/>
      <c r="W1701" s="3"/>
      <c r="X1701" s="3"/>
    </row>
    <row r="1702" spans="1:24" ht="30" x14ac:dyDescent="0.25">
      <c r="A1702" s="3" t="s">
        <v>2309</v>
      </c>
      <c r="B1702" s="3" t="s">
        <v>38</v>
      </c>
      <c r="C1702" s="3" t="s">
        <v>106</v>
      </c>
      <c r="D1702" s="15" t="s">
        <v>2374</v>
      </c>
      <c r="E1702" s="3"/>
      <c r="F1702" s="3" t="s">
        <v>2328</v>
      </c>
      <c r="G1702" s="3"/>
      <c r="H1702" s="3"/>
      <c r="I1702" s="3"/>
      <c r="J1702" s="3"/>
      <c r="K1702" s="3" t="s">
        <v>2329</v>
      </c>
      <c r="L1702" s="3" t="s">
        <v>2312</v>
      </c>
      <c r="M1702" s="3"/>
      <c r="N1702" s="3"/>
      <c r="O1702" s="3"/>
      <c r="P1702" s="3"/>
      <c r="Q1702" s="3"/>
      <c r="R1702" s="3"/>
      <c r="S1702" s="3"/>
      <c r="T1702" s="3"/>
      <c r="U1702" s="13">
        <v>43221</v>
      </c>
      <c r="V1702" s="3"/>
      <c r="W1702" s="3"/>
      <c r="X1702" s="3"/>
    </row>
    <row r="1703" spans="1:24" ht="30" x14ac:dyDescent="0.25">
      <c r="A1703" s="3" t="s">
        <v>2309</v>
      </c>
      <c r="B1703" s="3" t="s">
        <v>38</v>
      </c>
      <c r="C1703" s="3" t="s">
        <v>107</v>
      </c>
      <c r="D1703" s="15" t="s">
        <v>2375</v>
      </c>
      <c r="E1703" s="3"/>
      <c r="F1703" s="3" t="s">
        <v>2328</v>
      </c>
      <c r="G1703" s="3"/>
      <c r="H1703" s="3"/>
      <c r="I1703" s="3"/>
      <c r="J1703" s="3"/>
      <c r="K1703" s="3" t="s">
        <v>2329</v>
      </c>
      <c r="L1703" s="3" t="s">
        <v>2312</v>
      </c>
      <c r="M1703" s="3"/>
      <c r="N1703" s="3"/>
      <c r="O1703" s="3"/>
      <c r="P1703" s="3"/>
      <c r="Q1703" s="3"/>
      <c r="R1703" s="3"/>
      <c r="S1703" s="3"/>
      <c r="T1703" s="3"/>
      <c r="U1703" s="13">
        <v>43221</v>
      </c>
      <c r="V1703" s="3"/>
      <c r="W1703" s="3"/>
      <c r="X1703" s="3"/>
    </row>
    <row r="1704" spans="1:24" x14ac:dyDescent="0.25">
      <c r="A1704" s="3" t="s">
        <v>2309</v>
      </c>
      <c r="B1704" s="3" t="s">
        <v>38</v>
      </c>
      <c r="C1704" s="3" t="s">
        <v>108</v>
      </c>
      <c r="D1704" s="15" t="s">
        <v>2376</v>
      </c>
      <c r="E1704" s="3"/>
      <c r="F1704" s="3" t="s">
        <v>2328</v>
      </c>
      <c r="G1704" s="3"/>
      <c r="H1704" s="3"/>
      <c r="I1704" s="3"/>
      <c r="J1704" s="3"/>
      <c r="K1704" s="3" t="s">
        <v>2329</v>
      </c>
      <c r="L1704" s="3" t="s">
        <v>2312</v>
      </c>
      <c r="M1704" s="3"/>
      <c r="N1704" s="3"/>
      <c r="O1704" s="3"/>
      <c r="P1704" s="3"/>
      <c r="Q1704" s="3"/>
      <c r="R1704" s="3"/>
      <c r="S1704" s="3"/>
      <c r="T1704" s="3"/>
      <c r="U1704" s="13">
        <v>43221</v>
      </c>
      <c r="V1704" s="3"/>
      <c r="W1704" s="3"/>
      <c r="X1704" s="3"/>
    </row>
    <row r="1705" spans="1:24" ht="30" x14ac:dyDescent="0.25">
      <c r="A1705" s="3" t="s">
        <v>2309</v>
      </c>
      <c r="B1705" s="3" t="s">
        <v>38</v>
      </c>
      <c r="C1705" s="3" t="s">
        <v>344</v>
      </c>
      <c r="D1705" s="15" t="s">
        <v>2377</v>
      </c>
      <c r="E1705" s="3"/>
      <c r="F1705" s="3" t="s">
        <v>2328</v>
      </c>
      <c r="G1705" s="3"/>
      <c r="H1705" s="3"/>
      <c r="I1705" s="3"/>
      <c r="J1705" s="3"/>
      <c r="K1705" s="3" t="s">
        <v>2329</v>
      </c>
      <c r="L1705" s="3" t="s">
        <v>2312</v>
      </c>
      <c r="M1705" s="3"/>
      <c r="N1705" s="3"/>
      <c r="O1705" s="3"/>
      <c r="P1705" s="3"/>
      <c r="Q1705" s="3"/>
      <c r="R1705" s="3"/>
      <c r="S1705" s="3"/>
      <c r="T1705" s="3"/>
      <c r="U1705" s="13">
        <v>43221</v>
      </c>
      <c r="V1705" s="3"/>
      <c r="W1705" s="3"/>
      <c r="X1705" s="3"/>
    </row>
    <row r="1706" spans="1:24" ht="30" x14ac:dyDescent="0.25">
      <c r="A1706" s="3" t="s">
        <v>2309</v>
      </c>
      <c r="B1706" s="3" t="s">
        <v>38</v>
      </c>
      <c r="C1706" s="3" t="s">
        <v>345</v>
      </c>
      <c r="D1706" s="15" t="s">
        <v>2378</v>
      </c>
      <c r="E1706" s="3"/>
      <c r="F1706" s="3" t="s">
        <v>2328</v>
      </c>
      <c r="G1706" s="3"/>
      <c r="H1706" s="3"/>
      <c r="I1706" s="3"/>
      <c r="J1706" s="3"/>
      <c r="K1706" s="3" t="s">
        <v>2329</v>
      </c>
      <c r="L1706" s="3" t="s">
        <v>2312</v>
      </c>
      <c r="M1706" s="3"/>
      <c r="N1706" s="3"/>
      <c r="O1706" s="3"/>
      <c r="P1706" s="3"/>
      <c r="Q1706" s="3"/>
      <c r="R1706" s="3"/>
      <c r="S1706" s="3"/>
      <c r="T1706" s="3"/>
      <c r="U1706" s="13">
        <v>43221</v>
      </c>
      <c r="V1706" s="3"/>
      <c r="W1706" s="3"/>
      <c r="X1706" s="3"/>
    </row>
    <row r="1707" spans="1:24" ht="30" x14ac:dyDescent="0.25">
      <c r="A1707" s="3" t="s">
        <v>2309</v>
      </c>
      <c r="B1707" s="3" t="s">
        <v>38</v>
      </c>
      <c r="C1707" s="3" t="s">
        <v>346</v>
      </c>
      <c r="D1707" s="15" t="s">
        <v>2379</v>
      </c>
      <c r="E1707" s="3"/>
      <c r="F1707" s="3" t="s">
        <v>2328</v>
      </c>
      <c r="G1707" s="3"/>
      <c r="H1707" s="3"/>
      <c r="I1707" s="3"/>
      <c r="J1707" s="3"/>
      <c r="K1707" s="3" t="s">
        <v>2329</v>
      </c>
      <c r="L1707" s="3" t="s">
        <v>2312</v>
      </c>
      <c r="M1707" s="3"/>
      <c r="N1707" s="3"/>
      <c r="O1707" s="3"/>
      <c r="P1707" s="3"/>
      <c r="Q1707" s="3"/>
      <c r="R1707" s="3"/>
      <c r="S1707" s="3"/>
      <c r="T1707" s="3"/>
      <c r="U1707" s="13">
        <v>43221</v>
      </c>
      <c r="V1707" s="3"/>
      <c r="W1707" s="3"/>
      <c r="X1707" s="3"/>
    </row>
    <row r="1708" spans="1:24" ht="30" x14ac:dyDescent="0.25">
      <c r="A1708" s="3" t="s">
        <v>2309</v>
      </c>
      <c r="B1708" s="3" t="s">
        <v>38</v>
      </c>
      <c r="C1708" s="3" t="s">
        <v>134</v>
      </c>
      <c r="D1708" s="15" t="s">
        <v>2380</v>
      </c>
      <c r="E1708" s="3"/>
      <c r="F1708" s="3" t="s">
        <v>2323</v>
      </c>
      <c r="G1708" s="3" t="s">
        <v>2328</v>
      </c>
      <c r="H1708" s="3" t="s">
        <v>2343</v>
      </c>
      <c r="I1708" s="3"/>
      <c r="J1708" s="3"/>
      <c r="K1708" s="3" t="s">
        <v>2311</v>
      </c>
      <c r="L1708" s="3" t="s">
        <v>2329</v>
      </c>
      <c r="M1708" s="3" t="s">
        <v>2344</v>
      </c>
      <c r="N1708" s="3" t="s">
        <v>2345</v>
      </c>
      <c r="O1708" s="3" t="s">
        <v>2346</v>
      </c>
      <c r="P1708" s="3"/>
      <c r="Q1708" s="3"/>
      <c r="R1708" s="3"/>
      <c r="S1708" s="3"/>
      <c r="T1708" s="3"/>
      <c r="U1708" s="13">
        <v>43221</v>
      </c>
      <c r="V1708" s="3"/>
      <c r="W1708" s="3"/>
      <c r="X1708" s="3"/>
    </row>
    <row r="1709" spans="1:24" ht="45" x14ac:dyDescent="0.25">
      <c r="A1709" s="3" t="s">
        <v>2309</v>
      </c>
      <c r="B1709" s="3" t="s">
        <v>38</v>
      </c>
      <c r="C1709" s="3" t="s">
        <v>135</v>
      </c>
      <c r="D1709" s="15" t="s">
        <v>2381</v>
      </c>
      <c r="E1709" s="3"/>
      <c r="F1709" s="3" t="s">
        <v>2323</v>
      </c>
      <c r="G1709" s="3" t="s">
        <v>2328</v>
      </c>
      <c r="H1709" s="3" t="s">
        <v>2343</v>
      </c>
      <c r="I1709" s="3"/>
      <c r="J1709" s="3"/>
      <c r="K1709" s="3" t="s">
        <v>2311</v>
      </c>
      <c r="L1709" s="3" t="s">
        <v>2329</v>
      </c>
      <c r="M1709" s="3" t="s">
        <v>2344</v>
      </c>
      <c r="N1709" s="3" t="s">
        <v>2345</v>
      </c>
      <c r="O1709" s="3" t="s">
        <v>2346</v>
      </c>
      <c r="P1709" s="3"/>
      <c r="Q1709" s="3"/>
      <c r="R1709" s="3"/>
      <c r="S1709" s="3"/>
      <c r="T1709" s="3"/>
      <c r="U1709" s="13">
        <v>43221</v>
      </c>
      <c r="V1709" s="3"/>
      <c r="W1709" s="3"/>
      <c r="X1709" s="3"/>
    </row>
    <row r="1710" spans="1:24" ht="30" x14ac:dyDescent="0.25">
      <c r="A1710" s="3" t="s">
        <v>2309</v>
      </c>
      <c r="B1710" s="3" t="s">
        <v>38</v>
      </c>
      <c r="C1710" s="3" t="s">
        <v>136</v>
      </c>
      <c r="D1710" s="15" t="s">
        <v>2382</v>
      </c>
      <c r="E1710" s="3"/>
      <c r="F1710" s="3" t="s">
        <v>2323</v>
      </c>
      <c r="G1710" s="3" t="s">
        <v>2328</v>
      </c>
      <c r="H1710" s="3" t="s">
        <v>2343</v>
      </c>
      <c r="I1710" s="3"/>
      <c r="J1710" s="3"/>
      <c r="K1710" s="3" t="s">
        <v>2311</v>
      </c>
      <c r="L1710" s="3" t="s">
        <v>2329</v>
      </c>
      <c r="M1710" s="3" t="s">
        <v>2344</v>
      </c>
      <c r="N1710" s="3" t="s">
        <v>2345</v>
      </c>
      <c r="O1710" s="3" t="s">
        <v>2346</v>
      </c>
      <c r="P1710" s="3"/>
      <c r="Q1710" s="3"/>
      <c r="R1710" s="3"/>
      <c r="S1710" s="3"/>
      <c r="T1710" s="3"/>
      <c r="U1710" s="13">
        <v>43221</v>
      </c>
      <c r="V1710" s="3"/>
      <c r="W1710" s="3"/>
      <c r="X1710" s="3"/>
    </row>
    <row r="1711" spans="1:24" x14ac:dyDescent="0.25">
      <c r="A1711" s="3" t="s">
        <v>2309</v>
      </c>
      <c r="B1711" s="3" t="s">
        <v>38</v>
      </c>
      <c r="C1711" s="3" t="s">
        <v>137</v>
      </c>
      <c r="D1711" s="15" t="s">
        <v>2383</v>
      </c>
      <c r="E1711" s="3"/>
      <c r="F1711" s="3" t="s">
        <v>2323</v>
      </c>
      <c r="G1711" s="3" t="s">
        <v>2328</v>
      </c>
      <c r="H1711" s="3" t="s">
        <v>2343</v>
      </c>
      <c r="I1711" s="3"/>
      <c r="J1711" s="3"/>
      <c r="K1711" s="3" t="s">
        <v>2311</v>
      </c>
      <c r="L1711" s="3" t="s">
        <v>2329</v>
      </c>
      <c r="M1711" s="3" t="s">
        <v>2344</v>
      </c>
      <c r="N1711" s="3" t="s">
        <v>2345</v>
      </c>
      <c r="O1711" s="3" t="s">
        <v>2346</v>
      </c>
      <c r="P1711" s="3"/>
      <c r="Q1711" s="3"/>
      <c r="R1711" s="3"/>
      <c r="S1711" s="3"/>
      <c r="T1711" s="3"/>
      <c r="U1711" s="13">
        <v>43221</v>
      </c>
      <c r="V1711" s="3"/>
      <c r="W1711" s="3"/>
      <c r="X1711" s="3"/>
    </row>
    <row r="1712" spans="1:24" ht="30" x14ac:dyDescent="0.25">
      <c r="A1712" s="3" t="s">
        <v>2309</v>
      </c>
      <c r="B1712" s="3" t="s">
        <v>38</v>
      </c>
      <c r="C1712" s="3" t="s">
        <v>450</v>
      </c>
      <c r="D1712" s="15" t="s">
        <v>2384</v>
      </c>
      <c r="E1712" s="3"/>
      <c r="F1712" s="3" t="s">
        <v>2323</v>
      </c>
      <c r="G1712" s="3" t="s">
        <v>2328</v>
      </c>
      <c r="H1712" s="3" t="s">
        <v>2343</v>
      </c>
      <c r="I1712" s="3"/>
      <c r="J1712" s="3"/>
      <c r="K1712" s="3" t="s">
        <v>2311</v>
      </c>
      <c r="L1712" s="3" t="s">
        <v>2329</v>
      </c>
      <c r="M1712" s="3" t="s">
        <v>2344</v>
      </c>
      <c r="N1712" s="3" t="s">
        <v>2345</v>
      </c>
      <c r="O1712" s="3" t="s">
        <v>2346</v>
      </c>
      <c r="P1712" s="3"/>
      <c r="Q1712" s="3"/>
      <c r="R1712" s="3"/>
      <c r="S1712" s="3"/>
      <c r="T1712" s="3"/>
      <c r="U1712" s="13">
        <v>43221</v>
      </c>
      <c r="V1712" s="3"/>
      <c r="W1712" s="3"/>
      <c r="X1712" s="3"/>
    </row>
    <row r="1713" spans="1:24" ht="30" x14ac:dyDescent="0.25">
      <c r="A1713" s="3" t="s">
        <v>2309</v>
      </c>
      <c r="B1713" s="3" t="s">
        <v>38</v>
      </c>
      <c r="C1713" s="3" t="s">
        <v>142</v>
      </c>
      <c r="D1713" s="15" t="s">
        <v>2385</v>
      </c>
      <c r="E1713" s="3"/>
      <c r="F1713" s="3" t="s">
        <v>2323</v>
      </c>
      <c r="G1713" s="3" t="s">
        <v>2328</v>
      </c>
      <c r="H1713" s="3" t="s">
        <v>2343</v>
      </c>
      <c r="I1713" s="3"/>
      <c r="J1713" s="3"/>
      <c r="K1713" s="3" t="s">
        <v>2311</v>
      </c>
      <c r="L1713" s="3" t="s">
        <v>2329</v>
      </c>
      <c r="M1713" s="3" t="s">
        <v>2344</v>
      </c>
      <c r="N1713" s="3" t="s">
        <v>2345</v>
      </c>
      <c r="O1713" s="3" t="s">
        <v>2346</v>
      </c>
      <c r="P1713" s="3"/>
      <c r="Q1713" s="3"/>
      <c r="R1713" s="3"/>
      <c r="S1713" s="3"/>
      <c r="T1713" s="3"/>
      <c r="U1713" s="13">
        <v>43221</v>
      </c>
      <c r="V1713" s="3"/>
      <c r="W1713" s="3"/>
      <c r="X1713" s="3"/>
    </row>
    <row r="1714" spans="1:24" x14ac:dyDescent="0.25">
      <c r="A1714" s="3" t="s">
        <v>2309</v>
      </c>
      <c r="B1714" s="3" t="s">
        <v>38</v>
      </c>
      <c r="C1714" s="3" t="s">
        <v>143</v>
      </c>
      <c r="D1714" s="15" t="s">
        <v>2386</v>
      </c>
      <c r="E1714" s="3"/>
      <c r="F1714" s="3" t="s">
        <v>2323</v>
      </c>
      <c r="G1714" s="3" t="s">
        <v>2328</v>
      </c>
      <c r="H1714" s="3" t="s">
        <v>2343</v>
      </c>
      <c r="I1714" s="3"/>
      <c r="J1714" s="3"/>
      <c r="K1714" s="3" t="s">
        <v>2311</v>
      </c>
      <c r="L1714" s="3" t="s">
        <v>2329</v>
      </c>
      <c r="M1714" s="3" t="s">
        <v>2344</v>
      </c>
      <c r="N1714" s="3" t="s">
        <v>2345</v>
      </c>
      <c r="O1714" s="3" t="s">
        <v>2346</v>
      </c>
      <c r="P1714" s="3"/>
      <c r="Q1714" s="3"/>
      <c r="R1714" s="3"/>
      <c r="S1714" s="3"/>
      <c r="T1714" s="3"/>
      <c r="U1714" s="13">
        <v>43221</v>
      </c>
      <c r="V1714" s="3"/>
      <c r="W1714" s="3"/>
      <c r="X1714" s="3"/>
    </row>
    <row r="1715" spans="1:24" x14ac:dyDescent="0.25">
      <c r="A1715" s="3" t="s">
        <v>2309</v>
      </c>
      <c r="B1715" s="3" t="s">
        <v>38</v>
      </c>
      <c r="C1715" s="3" t="s">
        <v>377</v>
      </c>
      <c r="D1715" s="15" t="s">
        <v>2387</v>
      </c>
      <c r="E1715" s="3"/>
      <c r="F1715" s="3" t="s">
        <v>2323</v>
      </c>
      <c r="G1715" s="3" t="s">
        <v>2328</v>
      </c>
      <c r="H1715" s="3" t="s">
        <v>2343</v>
      </c>
      <c r="I1715" s="3"/>
      <c r="J1715" s="3"/>
      <c r="K1715" s="3" t="s">
        <v>2311</v>
      </c>
      <c r="L1715" s="3" t="s">
        <v>2329</v>
      </c>
      <c r="M1715" s="3" t="s">
        <v>2344</v>
      </c>
      <c r="N1715" s="3" t="s">
        <v>2345</v>
      </c>
      <c r="O1715" s="3" t="s">
        <v>2346</v>
      </c>
      <c r="P1715" s="3"/>
      <c r="Q1715" s="3"/>
      <c r="R1715" s="3"/>
      <c r="S1715" s="3"/>
      <c r="T1715" s="3"/>
      <c r="U1715" s="13">
        <v>43221</v>
      </c>
      <c r="V1715" s="3"/>
      <c r="W1715" s="3"/>
      <c r="X1715" s="3"/>
    </row>
    <row r="1716" spans="1:24" ht="45" x14ac:dyDescent="0.25">
      <c r="A1716" s="3" t="s">
        <v>2309</v>
      </c>
      <c r="B1716" s="3" t="s">
        <v>38</v>
      </c>
      <c r="C1716" s="3" t="s">
        <v>378</v>
      </c>
      <c r="D1716" s="15" t="s">
        <v>2388</v>
      </c>
      <c r="E1716" s="3"/>
      <c r="F1716" s="3" t="s">
        <v>2323</v>
      </c>
      <c r="G1716" s="3" t="s">
        <v>2328</v>
      </c>
      <c r="H1716" s="3" t="s">
        <v>2343</v>
      </c>
      <c r="I1716" s="3"/>
      <c r="J1716" s="3"/>
      <c r="K1716" s="3" t="s">
        <v>2311</v>
      </c>
      <c r="L1716" s="3" t="s">
        <v>2329</v>
      </c>
      <c r="M1716" s="3" t="s">
        <v>2344</v>
      </c>
      <c r="N1716" s="3" t="s">
        <v>2345</v>
      </c>
      <c r="O1716" s="3" t="s">
        <v>2346</v>
      </c>
      <c r="P1716" s="3"/>
      <c r="Q1716" s="3"/>
      <c r="R1716" s="3"/>
      <c r="S1716" s="3"/>
      <c r="T1716" s="3"/>
      <c r="U1716" s="13">
        <v>43221</v>
      </c>
      <c r="V1716" s="3"/>
      <c r="W1716" s="3"/>
      <c r="X1716" s="3"/>
    </row>
    <row r="1717" spans="1:24" ht="30" x14ac:dyDescent="0.25">
      <c r="A1717" s="3" t="s">
        <v>2309</v>
      </c>
      <c r="B1717" s="3" t="s">
        <v>38</v>
      </c>
      <c r="C1717" s="3" t="s">
        <v>379</v>
      </c>
      <c r="D1717" s="15" t="s">
        <v>2389</v>
      </c>
      <c r="E1717" s="3"/>
      <c r="F1717" s="3" t="s">
        <v>2323</v>
      </c>
      <c r="G1717" s="3" t="s">
        <v>2328</v>
      </c>
      <c r="H1717" s="3" t="s">
        <v>2343</v>
      </c>
      <c r="I1717" s="3"/>
      <c r="J1717" s="3"/>
      <c r="K1717" s="3" t="s">
        <v>2311</v>
      </c>
      <c r="L1717" s="3" t="s">
        <v>2329</v>
      </c>
      <c r="M1717" s="3" t="s">
        <v>2344</v>
      </c>
      <c r="N1717" s="3" t="s">
        <v>2345</v>
      </c>
      <c r="O1717" s="3" t="s">
        <v>2346</v>
      </c>
      <c r="P1717" s="3"/>
      <c r="Q1717" s="3"/>
      <c r="R1717" s="3"/>
      <c r="S1717" s="3"/>
      <c r="T1717" s="3"/>
      <c r="U1717" s="13">
        <v>43221</v>
      </c>
      <c r="V1717" s="3"/>
      <c r="W1717" s="3"/>
      <c r="X1717" s="3"/>
    </row>
    <row r="1718" spans="1:24" ht="45" x14ac:dyDescent="0.25">
      <c r="A1718" s="3" t="s">
        <v>2309</v>
      </c>
      <c r="B1718" s="3" t="s">
        <v>38</v>
      </c>
      <c r="C1718" s="3" t="s">
        <v>2390</v>
      </c>
      <c r="D1718" s="15" t="s">
        <v>2391</v>
      </c>
      <c r="E1718" s="3"/>
      <c r="F1718" s="3" t="s">
        <v>2323</v>
      </c>
      <c r="G1718" s="3" t="s">
        <v>2328</v>
      </c>
      <c r="H1718" s="3" t="s">
        <v>2343</v>
      </c>
      <c r="I1718" s="3"/>
      <c r="J1718" s="3"/>
      <c r="K1718" s="3" t="s">
        <v>2311</v>
      </c>
      <c r="L1718" s="3" t="s">
        <v>2329</v>
      </c>
      <c r="M1718" s="3" t="s">
        <v>2344</v>
      </c>
      <c r="N1718" s="3" t="s">
        <v>2345</v>
      </c>
      <c r="O1718" s="3" t="s">
        <v>2346</v>
      </c>
      <c r="P1718" s="3"/>
      <c r="Q1718" s="3"/>
      <c r="R1718" s="3"/>
      <c r="S1718" s="3"/>
      <c r="T1718" s="3"/>
      <c r="U1718" s="13">
        <v>43221</v>
      </c>
      <c r="V1718" s="3"/>
      <c r="W1718" s="3"/>
      <c r="X1718" s="3"/>
    </row>
    <row r="1719" spans="1:24" ht="30" x14ac:dyDescent="0.25">
      <c r="A1719" s="3" t="s">
        <v>2309</v>
      </c>
      <c r="B1719" s="3" t="s">
        <v>38</v>
      </c>
      <c r="C1719" s="3" t="s">
        <v>2392</v>
      </c>
      <c r="D1719" s="15" t="s">
        <v>2393</v>
      </c>
      <c r="E1719" s="3" t="s">
        <v>457</v>
      </c>
      <c r="F1719" s="3" t="s">
        <v>2323</v>
      </c>
      <c r="G1719" s="3" t="s">
        <v>2328</v>
      </c>
      <c r="H1719" s="3" t="s">
        <v>2343</v>
      </c>
      <c r="I1719" s="3"/>
      <c r="J1719" s="3"/>
      <c r="K1719" s="3" t="s">
        <v>2311</v>
      </c>
      <c r="L1719" s="3" t="s">
        <v>2329</v>
      </c>
      <c r="M1719" s="3" t="s">
        <v>2344</v>
      </c>
      <c r="N1719" s="3" t="s">
        <v>2345</v>
      </c>
      <c r="O1719" s="3" t="s">
        <v>2346</v>
      </c>
      <c r="P1719" s="3"/>
      <c r="Q1719" s="3"/>
      <c r="R1719" s="3"/>
      <c r="S1719" s="3"/>
      <c r="T1719" s="3"/>
      <c r="U1719" s="13">
        <v>43221</v>
      </c>
      <c r="V1719" s="3"/>
      <c r="W1719" s="3"/>
      <c r="X1719" s="3"/>
    </row>
    <row r="1720" spans="1:24" ht="30" x14ac:dyDescent="0.25">
      <c r="A1720" s="3" t="s">
        <v>2309</v>
      </c>
      <c r="B1720" s="3" t="s">
        <v>38</v>
      </c>
      <c r="C1720" s="3" t="s">
        <v>2394</v>
      </c>
      <c r="D1720" s="15" t="s">
        <v>2395</v>
      </c>
      <c r="E1720" s="3"/>
      <c r="F1720" s="3" t="s">
        <v>2323</v>
      </c>
      <c r="G1720" s="3" t="s">
        <v>2328</v>
      </c>
      <c r="H1720" s="3" t="s">
        <v>2343</v>
      </c>
      <c r="I1720" s="3"/>
      <c r="J1720" s="3"/>
      <c r="K1720" s="3" t="s">
        <v>2311</v>
      </c>
      <c r="L1720" s="3" t="s">
        <v>2329</v>
      </c>
      <c r="M1720" s="3" t="s">
        <v>2344</v>
      </c>
      <c r="N1720" s="3" t="s">
        <v>2345</v>
      </c>
      <c r="O1720" s="3" t="s">
        <v>2346</v>
      </c>
      <c r="P1720" s="3"/>
      <c r="Q1720" s="3"/>
      <c r="R1720" s="3"/>
      <c r="S1720" s="3"/>
      <c r="T1720" s="3"/>
      <c r="U1720" s="13">
        <v>43221</v>
      </c>
      <c r="V1720" s="3"/>
      <c r="W1720" s="3"/>
      <c r="X1720" s="3"/>
    </row>
    <row r="1721" spans="1:24" ht="30" x14ac:dyDescent="0.25">
      <c r="A1721" s="3" t="s">
        <v>2309</v>
      </c>
      <c r="B1721" s="3" t="s">
        <v>38</v>
      </c>
      <c r="C1721" s="3" t="s">
        <v>2396</v>
      </c>
      <c r="D1721" s="15" t="s">
        <v>2397</v>
      </c>
      <c r="E1721" s="3"/>
      <c r="F1721" s="3" t="s">
        <v>2323</v>
      </c>
      <c r="G1721" s="3" t="s">
        <v>2328</v>
      </c>
      <c r="H1721" s="3" t="s">
        <v>2343</v>
      </c>
      <c r="I1721" s="3"/>
      <c r="J1721" s="3"/>
      <c r="K1721" s="3" t="s">
        <v>2311</v>
      </c>
      <c r="L1721" s="3" t="s">
        <v>2329</v>
      </c>
      <c r="M1721" s="3" t="s">
        <v>2344</v>
      </c>
      <c r="N1721" s="3" t="s">
        <v>2345</v>
      </c>
      <c r="O1721" s="3" t="s">
        <v>2346</v>
      </c>
      <c r="P1721" s="3"/>
      <c r="Q1721" s="3"/>
      <c r="R1721" s="3"/>
      <c r="S1721" s="3"/>
      <c r="T1721" s="3"/>
      <c r="U1721" s="13">
        <v>43221</v>
      </c>
      <c r="V1721" s="3"/>
      <c r="W1721" s="3"/>
      <c r="X1721" s="3"/>
    </row>
    <row r="1722" spans="1:24" ht="45" hidden="1" x14ac:dyDescent="0.25">
      <c r="A1722" s="3" t="s">
        <v>2309</v>
      </c>
      <c r="B1722" s="3" t="s">
        <v>814</v>
      </c>
      <c r="C1722" s="3" t="s">
        <v>231</v>
      </c>
      <c r="D1722" s="15" t="s">
        <v>2398</v>
      </c>
      <c r="E1722" s="3"/>
      <c r="F1722" s="3"/>
      <c r="G1722" s="3"/>
      <c r="H1722" s="3"/>
      <c r="I1722" s="3"/>
      <c r="J1722" s="3"/>
      <c r="K1722" s="3"/>
      <c r="L1722" s="3"/>
      <c r="M1722" s="3"/>
      <c r="N1722" s="3"/>
      <c r="O1722" s="3"/>
      <c r="P1722" s="3"/>
      <c r="Q1722" s="3"/>
      <c r="R1722" s="3"/>
      <c r="S1722" s="3"/>
      <c r="T1722" s="3"/>
      <c r="U1722" s="13">
        <v>43221</v>
      </c>
      <c r="V1722" s="3"/>
      <c r="W1722" s="3"/>
      <c r="X1722" s="3"/>
    </row>
    <row r="1723" spans="1:24" ht="30" hidden="1" x14ac:dyDescent="0.25">
      <c r="A1723" s="3" t="s">
        <v>2309</v>
      </c>
      <c r="B1723" s="3" t="s">
        <v>814</v>
      </c>
      <c r="C1723" s="3" t="s">
        <v>237</v>
      </c>
      <c r="D1723" s="15" t="s">
        <v>2399</v>
      </c>
      <c r="E1723" s="3"/>
      <c r="F1723" s="3"/>
      <c r="G1723" s="3"/>
      <c r="H1723" s="3"/>
      <c r="I1723" s="3"/>
      <c r="J1723" s="3"/>
      <c r="K1723" s="3"/>
      <c r="L1723" s="3"/>
      <c r="M1723" s="3"/>
      <c r="N1723" s="3"/>
      <c r="O1723" s="3"/>
      <c r="P1723" s="3"/>
      <c r="Q1723" s="3"/>
      <c r="R1723" s="3"/>
      <c r="S1723" s="3"/>
      <c r="T1723" s="3"/>
      <c r="U1723" s="13">
        <v>43221</v>
      </c>
      <c r="V1723" s="3"/>
      <c r="W1723" s="3"/>
      <c r="X1723" s="3"/>
    </row>
    <row r="1724" spans="1:24" hidden="1" x14ac:dyDescent="0.25">
      <c r="A1724" s="3" t="s">
        <v>2309</v>
      </c>
      <c r="B1724" s="3" t="s">
        <v>814</v>
      </c>
      <c r="C1724" s="3" t="s">
        <v>395</v>
      </c>
      <c r="D1724" s="15" t="s">
        <v>2400</v>
      </c>
      <c r="E1724" s="3"/>
      <c r="F1724" s="3"/>
      <c r="G1724" s="3"/>
      <c r="H1724" s="3"/>
      <c r="I1724" s="3"/>
      <c r="J1724" s="3"/>
      <c r="K1724" s="3"/>
      <c r="L1724" s="3"/>
      <c r="M1724" s="3"/>
      <c r="N1724" s="3"/>
      <c r="O1724" s="3"/>
      <c r="P1724" s="3"/>
      <c r="Q1724" s="3"/>
      <c r="R1724" s="3"/>
      <c r="S1724" s="3"/>
      <c r="T1724" s="3"/>
      <c r="U1724" s="13">
        <v>43221</v>
      </c>
      <c r="V1724" s="3"/>
      <c r="W1724" s="3"/>
      <c r="X1724" s="3"/>
    </row>
    <row r="1725" spans="1:24" x14ac:dyDescent="0.25">
      <c r="A1725" s="3" t="s">
        <v>2401</v>
      </c>
      <c r="B1725" s="3" t="s">
        <v>23</v>
      </c>
      <c r="C1725" s="3">
        <v>1</v>
      </c>
      <c r="D1725" s="15" t="s">
        <v>2402</v>
      </c>
      <c r="E1725" s="3"/>
      <c r="F1725" s="3" t="s">
        <v>2403</v>
      </c>
      <c r="G1725" s="3"/>
      <c r="H1725" s="3"/>
      <c r="I1725" s="3"/>
      <c r="J1725" s="3"/>
      <c r="K1725" s="3" t="s">
        <v>2404</v>
      </c>
      <c r="L1725" s="3"/>
      <c r="M1725" s="3"/>
      <c r="N1725" s="3"/>
      <c r="O1725" s="3"/>
      <c r="P1725" s="3"/>
      <c r="Q1725" s="3"/>
      <c r="R1725" s="3"/>
      <c r="S1725" s="3"/>
      <c r="T1725" s="3"/>
      <c r="U1725" s="13">
        <v>43221</v>
      </c>
      <c r="V1725" s="3"/>
      <c r="W1725" s="3"/>
      <c r="X1725" s="3"/>
    </row>
    <row r="1726" spans="1:24" ht="30" hidden="1" x14ac:dyDescent="0.25">
      <c r="A1726" s="3" t="s">
        <v>2401</v>
      </c>
      <c r="B1726" s="3" t="s">
        <v>149</v>
      </c>
      <c r="C1726" s="3">
        <v>1</v>
      </c>
      <c r="D1726" s="15" t="s">
        <v>2405</v>
      </c>
      <c r="E1726" s="3"/>
      <c r="F1726" s="3" t="s">
        <v>2403</v>
      </c>
      <c r="G1726" s="3"/>
      <c r="H1726" s="3"/>
      <c r="I1726" s="3"/>
      <c r="J1726" s="3"/>
      <c r="K1726" s="3" t="s">
        <v>2404</v>
      </c>
      <c r="L1726" s="3"/>
      <c r="M1726" s="3"/>
      <c r="N1726" s="3"/>
      <c r="O1726" s="3"/>
      <c r="P1726" s="3"/>
      <c r="Q1726" s="3"/>
      <c r="R1726" s="3"/>
      <c r="S1726" s="3"/>
      <c r="T1726" s="3"/>
      <c r="U1726" s="13">
        <v>43221</v>
      </c>
      <c r="V1726" s="3" t="s">
        <v>2406</v>
      </c>
      <c r="W1726" s="3"/>
      <c r="X1726" s="3"/>
    </row>
    <row r="1727" spans="1:24" x14ac:dyDescent="0.25">
      <c r="A1727" s="3" t="s">
        <v>2401</v>
      </c>
      <c r="B1727" s="3" t="s">
        <v>32</v>
      </c>
      <c r="C1727" s="3">
        <v>1.1000000000000001</v>
      </c>
      <c r="D1727" s="15" t="s">
        <v>2407</v>
      </c>
      <c r="E1727" s="3"/>
      <c r="F1727" s="3" t="s">
        <v>2403</v>
      </c>
      <c r="G1727" s="3"/>
      <c r="H1727" s="3"/>
      <c r="I1727" s="3"/>
      <c r="J1727" s="3"/>
      <c r="K1727" s="3" t="s">
        <v>2404</v>
      </c>
      <c r="L1727" s="3"/>
      <c r="M1727" s="3"/>
      <c r="N1727" s="3"/>
      <c r="O1727" s="3"/>
      <c r="P1727" s="3"/>
      <c r="Q1727" s="3"/>
      <c r="R1727" s="3"/>
      <c r="S1727" s="3"/>
      <c r="T1727" s="3"/>
      <c r="U1727" s="13">
        <v>43221</v>
      </c>
      <c r="V1727" s="3"/>
      <c r="W1727" s="3"/>
      <c r="X1727" s="3"/>
    </row>
    <row r="1728" spans="1:24" x14ac:dyDescent="0.25">
      <c r="A1728" s="3" t="s">
        <v>2401</v>
      </c>
      <c r="B1728" s="3" t="s">
        <v>32</v>
      </c>
      <c r="C1728" s="3">
        <v>1.2</v>
      </c>
      <c r="D1728" s="15" t="s">
        <v>2408</v>
      </c>
      <c r="E1728" s="3"/>
      <c r="F1728" s="3" t="s">
        <v>2403</v>
      </c>
      <c r="G1728" s="3"/>
      <c r="H1728" s="3"/>
      <c r="I1728" s="3"/>
      <c r="J1728" s="3"/>
      <c r="K1728" s="3" t="s">
        <v>2404</v>
      </c>
      <c r="L1728" s="3"/>
      <c r="M1728" s="3"/>
      <c r="N1728" s="3"/>
      <c r="O1728" s="3"/>
      <c r="P1728" s="3"/>
      <c r="Q1728" s="3"/>
      <c r="R1728" s="3"/>
      <c r="S1728" s="3"/>
      <c r="T1728" s="3"/>
      <c r="U1728" s="13">
        <v>43221</v>
      </c>
      <c r="V1728" s="3"/>
      <c r="W1728" s="3"/>
      <c r="X1728" s="3"/>
    </row>
    <row r="1729" spans="1:24" x14ac:dyDescent="0.25">
      <c r="A1729" s="3" t="s">
        <v>2401</v>
      </c>
      <c r="B1729" s="3" t="s">
        <v>23</v>
      </c>
      <c r="C1729" s="3">
        <v>2</v>
      </c>
      <c r="D1729" s="15" t="s">
        <v>2409</v>
      </c>
      <c r="E1729" s="3"/>
      <c r="F1729" s="3" t="s">
        <v>2403</v>
      </c>
      <c r="G1729" s="3" t="s">
        <v>2410</v>
      </c>
      <c r="H1729" s="3"/>
      <c r="I1729" s="3"/>
      <c r="J1729" s="3"/>
      <c r="K1729" s="3" t="s">
        <v>2404</v>
      </c>
      <c r="L1729" s="3"/>
      <c r="M1729" s="3"/>
      <c r="N1729" s="3"/>
      <c r="O1729" s="3"/>
      <c r="P1729" s="3"/>
      <c r="Q1729" s="3"/>
      <c r="R1729" s="3"/>
      <c r="S1729" s="3"/>
      <c r="T1729" s="3"/>
      <c r="U1729" s="13">
        <v>43221</v>
      </c>
      <c r="V1729" s="3"/>
      <c r="W1729" s="3"/>
      <c r="X1729" s="3"/>
    </row>
    <row r="1730" spans="1:24" ht="30" hidden="1" x14ac:dyDescent="0.25">
      <c r="A1730" s="3" t="s">
        <v>2401</v>
      </c>
      <c r="B1730" s="3" t="s">
        <v>149</v>
      </c>
      <c r="C1730" s="3">
        <v>2</v>
      </c>
      <c r="D1730" s="15" t="s">
        <v>2411</v>
      </c>
      <c r="E1730" s="3"/>
      <c r="F1730" s="3" t="s">
        <v>2403</v>
      </c>
      <c r="G1730" s="3" t="s">
        <v>2410</v>
      </c>
      <c r="H1730" s="3"/>
      <c r="I1730" s="3"/>
      <c r="J1730" s="3"/>
      <c r="K1730" s="3" t="s">
        <v>2404</v>
      </c>
      <c r="L1730" s="3"/>
      <c r="M1730" s="3"/>
      <c r="N1730" s="3"/>
      <c r="O1730" s="3"/>
      <c r="P1730" s="3"/>
      <c r="Q1730" s="3"/>
      <c r="R1730" s="3"/>
      <c r="S1730" s="3"/>
      <c r="T1730" s="3"/>
      <c r="U1730" s="13">
        <v>43221</v>
      </c>
      <c r="V1730" s="3" t="s">
        <v>2406</v>
      </c>
      <c r="W1730" s="3"/>
      <c r="X1730" s="3"/>
    </row>
    <row r="1731" spans="1:24" hidden="1" x14ac:dyDescent="0.25">
      <c r="A1731" s="3" t="s">
        <v>2401</v>
      </c>
      <c r="B1731" s="3" t="s">
        <v>149</v>
      </c>
      <c r="C1731" s="3">
        <v>2</v>
      </c>
      <c r="D1731" s="15" t="s">
        <v>2412</v>
      </c>
      <c r="E1731" s="3"/>
      <c r="F1731" s="3" t="s">
        <v>2403</v>
      </c>
      <c r="G1731" s="3" t="s">
        <v>2410</v>
      </c>
      <c r="H1731" s="3"/>
      <c r="I1731" s="3"/>
      <c r="J1731" s="3"/>
      <c r="K1731" s="3" t="s">
        <v>2404</v>
      </c>
      <c r="L1731" s="3"/>
      <c r="M1731" s="3"/>
      <c r="N1731" s="3"/>
      <c r="O1731" s="3"/>
      <c r="P1731" s="3"/>
      <c r="Q1731" s="3"/>
      <c r="R1731" s="3"/>
      <c r="S1731" s="3"/>
      <c r="T1731" s="3"/>
      <c r="U1731" s="13">
        <v>43221</v>
      </c>
      <c r="V1731" s="3" t="s">
        <v>2413</v>
      </c>
      <c r="W1731" s="3"/>
      <c r="X1731" s="3"/>
    </row>
    <row r="1732" spans="1:24" ht="30" x14ac:dyDescent="0.25">
      <c r="A1732" s="3" t="s">
        <v>2401</v>
      </c>
      <c r="B1732" s="3" t="s">
        <v>32</v>
      </c>
      <c r="C1732" s="3">
        <v>2.1</v>
      </c>
      <c r="D1732" s="15" t="s">
        <v>2414</v>
      </c>
      <c r="E1732" s="3"/>
      <c r="F1732" s="3" t="s">
        <v>2403</v>
      </c>
      <c r="G1732" s="3" t="s">
        <v>2410</v>
      </c>
      <c r="H1732" s="3"/>
      <c r="I1732" s="3"/>
      <c r="J1732" s="3"/>
      <c r="K1732" s="3" t="s">
        <v>2404</v>
      </c>
      <c r="L1732" s="3"/>
      <c r="M1732" s="3"/>
      <c r="N1732" s="3"/>
      <c r="O1732" s="3"/>
      <c r="P1732" s="3"/>
      <c r="Q1732" s="3"/>
      <c r="R1732" s="3"/>
      <c r="S1732" s="3"/>
      <c r="T1732" s="3"/>
      <c r="U1732" s="13">
        <v>43221</v>
      </c>
      <c r="V1732" s="3"/>
      <c r="W1732" s="3"/>
      <c r="X1732" s="3"/>
    </row>
    <row r="1733" spans="1:24" ht="30" x14ac:dyDescent="0.25">
      <c r="A1733" s="3" t="s">
        <v>2401</v>
      </c>
      <c r="B1733" s="3" t="s">
        <v>32</v>
      </c>
      <c r="C1733" s="3">
        <v>2.2000000000000002</v>
      </c>
      <c r="D1733" s="15" t="s">
        <v>2415</v>
      </c>
      <c r="E1733" s="3"/>
      <c r="F1733" s="3" t="s">
        <v>2403</v>
      </c>
      <c r="G1733" s="3" t="s">
        <v>2410</v>
      </c>
      <c r="H1733" s="3"/>
      <c r="I1733" s="3"/>
      <c r="J1733" s="3"/>
      <c r="K1733" s="3" t="s">
        <v>2404</v>
      </c>
      <c r="L1733" s="3"/>
      <c r="M1733" s="3"/>
      <c r="N1733" s="3"/>
      <c r="O1733" s="3"/>
      <c r="P1733" s="3"/>
      <c r="Q1733" s="3"/>
      <c r="R1733" s="3"/>
      <c r="S1733" s="3"/>
      <c r="T1733" s="3"/>
      <c r="U1733" s="13">
        <v>43221</v>
      </c>
      <c r="V1733" s="3"/>
      <c r="W1733" s="3"/>
      <c r="X1733" s="3"/>
    </row>
    <row r="1734" spans="1:24" ht="30" x14ac:dyDescent="0.25">
      <c r="A1734" s="3" t="s">
        <v>2401</v>
      </c>
      <c r="B1734" s="3" t="s">
        <v>32</v>
      </c>
      <c r="C1734" s="3">
        <v>2.2999999999999998</v>
      </c>
      <c r="D1734" s="15" t="s">
        <v>2416</v>
      </c>
      <c r="E1734" s="3"/>
      <c r="F1734" s="3" t="s">
        <v>2403</v>
      </c>
      <c r="G1734" s="3" t="s">
        <v>2410</v>
      </c>
      <c r="H1734" s="3"/>
      <c r="I1734" s="3"/>
      <c r="J1734" s="3"/>
      <c r="K1734" s="3" t="s">
        <v>2404</v>
      </c>
      <c r="L1734" s="3"/>
      <c r="M1734" s="3"/>
      <c r="N1734" s="3"/>
      <c r="O1734" s="3"/>
      <c r="P1734" s="3"/>
      <c r="Q1734" s="3"/>
      <c r="R1734" s="3"/>
      <c r="S1734" s="3"/>
      <c r="T1734" s="3"/>
      <c r="U1734" s="13">
        <v>43221</v>
      </c>
      <c r="V1734" s="3"/>
      <c r="W1734" s="3"/>
      <c r="X1734" s="3"/>
    </row>
    <row r="1735" spans="1:24" x14ac:dyDescent="0.25">
      <c r="A1735" s="3" t="s">
        <v>2401</v>
      </c>
      <c r="B1735" s="3" t="s">
        <v>23</v>
      </c>
      <c r="C1735" s="3">
        <v>3</v>
      </c>
      <c r="D1735" s="15" t="s">
        <v>2417</v>
      </c>
      <c r="E1735" s="3"/>
      <c r="F1735" s="3" t="s">
        <v>2418</v>
      </c>
      <c r="G1735" s="3"/>
      <c r="H1735" s="3"/>
      <c r="I1735" s="3"/>
      <c r="J1735" s="3"/>
      <c r="K1735" s="3" t="s">
        <v>2419</v>
      </c>
      <c r="L1735" s="3"/>
      <c r="M1735" s="3"/>
      <c r="N1735" s="3"/>
      <c r="O1735" s="3"/>
      <c r="P1735" s="3"/>
      <c r="Q1735" s="3"/>
      <c r="R1735" s="3"/>
      <c r="S1735" s="3"/>
      <c r="T1735" s="3"/>
      <c r="U1735" s="13">
        <v>43221</v>
      </c>
      <c r="V1735" s="3"/>
      <c r="W1735" s="3"/>
      <c r="X1735" s="3"/>
    </row>
    <row r="1736" spans="1:24" hidden="1" x14ac:dyDescent="0.25">
      <c r="A1736" s="3" t="s">
        <v>2401</v>
      </c>
      <c r="B1736" s="3" t="s">
        <v>149</v>
      </c>
      <c r="C1736" s="3">
        <v>3</v>
      </c>
      <c r="D1736" s="15" t="s">
        <v>2420</v>
      </c>
      <c r="E1736" s="3"/>
      <c r="F1736" s="3" t="s">
        <v>2418</v>
      </c>
      <c r="G1736" s="3"/>
      <c r="H1736" s="3"/>
      <c r="I1736" s="3"/>
      <c r="J1736" s="3"/>
      <c r="K1736" s="3" t="s">
        <v>2419</v>
      </c>
      <c r="L1736" s="3"/>
      <c r="M1736" s="3"/>
      <c r="N1736" s="3"/>
      <c r="O1736" s="3"/>
      <c r="P1736" s="3"/>
      <c r="Q1736" s="3"/>
      <c r="R1736" s="3"/>
      <c r="S1736" s="3"/>
      <c r="T1736" s="3"/>
      <c r="U1736" s="13">
        <v>43221</v>
      </c>
      <c r="V1736" s="3" t="s">
        <v>2421</v>
      </c>
      <c r="W1736" s="3"/>
      <c r="X1736" s="3"/>
    </row>
    <row r="1737" spans="1:24" hidden="1" x14ac:dyDescent="0.25">
      <c r="A1737" s="3" t="s">
        <v>2401</v>
      </c>
      <c r="B1737" s="3" t="s">
        <v>149</v>
      </c>
      <c r="C1737" s="3">
        <v>3</v>
      </c>
      <c r="D1737" s="15" t="s">
        <v>2422</v>
      </c>
      <c r="E1737" s="3"/>
      <c r="F1737" s="3" t="s">
        <v>2418</v>
      </c>
      <c r="G1737" s="3"/>
      <c r="H1737" s="3"/>
      <c r="I1737" s="3"/>
      <c r="J1737" s="3"/>
      <c r="K1737" s="3" t="s">
        <v>2419</v>
      </c>
      <c r="L1737" s="3"/>
      <c r="M1737" s="3"/>
      <c r="N1737" s="3"/>
      <c r="O1737" s="3"/>
      <c r="P1737" s="3"/>
      <c r="Q1737" s="3"/>
      <c r="R1737" s="3"/>
      <c r="S1737" s="3"/>
      <c r="T1737" s="3"/>
      <c r="U1737" s="13">
        <v>43221</v>
      </c>
      <c r="V1737" s="3" t="s">
        <v>2406</v>
      </c>
      <c r="W1737" s="3"/>
      <c r="X1737" s="3"/>
    </row>
    <row r="1738" spans="1:24" ht="30" hidden="1" x14ac:dyDescent="0.25">
      <c r="A1738" s="3" t="s">
        <v>2401</v>
      </c>
      <c r="B1738" s="3" t="s">
        <v>149</v>
      </c>
      <c r="C1738" s="3">
        <v>3</v>
      </c>
      <c r="D1738" s="15" t="s">
        <v>2423</v>
      </c>
      <c r="E1738" s="3"/>
      <c r="F1738" s="3" t="s">
        <v>2418</v>
      </c>
      <c r="G1738" s="3"/>
      <c r="H1738" s="3"/>
      <c r="I1738" s="3"/>
      <c r="J1738" s="3"/>
      <c r="K1738" s="3" t="s">
        <v>2419</v>
      </c>
      <c r="L1738" s="3"/>
      <c r="M1738" s="3"/>
      <c r="N1738" s="3"/>
      <c r="O1738" s="3"/>
      <c r="P1738" s="3"/>
      <c r="Q1738" s="3"/>
      <c r="R1738" s="3"/>
      <c r="S1738" s="3"/>
      <c r="T1738" s="3"/>
      <c r="U1738" s="13">
        <v>43221</v>
      </c>
      <c r="V1738" s="3" t="s">
        <v>2406</v>
      </c>
      <c r="W1738" s="3"/>
      <c r="X1738" s="3"/>
    </row>
    <row r="1739" spans="1:24" ht="30" hidden="1" x14ac:dyDescent="0.25">
      <c r="A1739" s="3" t="s">
        <v>2401</v>
      </c>
      <c r="B1739" s="3" t="s">
        <v>149</v>
      </c>
      <c r="C1739" s="3">
        <v>3</v>
      </c>
      <c r="D1739" s="15" t="s">
        <v>2424</v>
      </c>
      <c r="E1739" s="3"/>
      <c r="F1739" s="3" t="s">
        <v>2418</v>
      </c>
      <c r="G1739" s="3"/>
      <c r="H1739" s="3"/>
      <c r="I1739" s="3"/>
      <c r="J1739" s="3"/>
      <c r="K1739" s="3" t="s">
        <v>2419</v>
      </c>
      <c r="L1739" s="3"/>
      <c r="M1739" s="3"/>
      <c r="N1739" s="3"/>
      <c r="O1739" s="3"/>
      <c r="P1739" s="3"/>
      <c r="Q1739" s="3"/>
      <c r="R1739" s="3"/>
      <c r="S1739" s="3"/>
      <c r="T1739" s="3"/>
      <c r="U1739" s="13">
        <v>43221</v>
      </c>
      <c r="V1739" s="3" t="s">
        <v>2406</v>
      </c>
      <c r="W1739" s="3"/>
      <c r="X1739" s="3"/>
    </row>
    <row r="1740" spans="1:24" ht="30" x14ac:dyDescent="0.25">
      <c r="A1740" s="3" t="s">
        <v>2401</v>
      </c>
      <c r="B1740" s="3" t="s">
        <v>32</v>
      </c>
      <c r="C1740" s="3">
        <v>3.1</v>
      </c>
      <c r="D1740" s="15" t="s">
        <v>2425</v>
      </c>
      <c r="E1740" s="3"/>
      <c r="F1740" s="3" t="s">
        <v>2418</v>
      </c>
      <c r="G1740" s="3"/>
      <c r="H1740" s="3"/>
      <c r="I1740" s="3"/>
      <c r="J1740" s="3"/>
      <c r="K1740" s="3" t="s">
        <v>2419</v>
      </c>
      <c r="L1740" s="3"/>
      <c r="M1740" s="3"/>
      <c r="N1740" s="3"/>
      <c r="O1740" s="3"/>
      <c r="P1740" s="3"/>
      <c r="Q1740" s="3"/>
      <c r="R1740" s="3"/>
      <c r="S1740" s="3"/>
      <c r="T1740" s="3"/>
      <c r="U1740" s="13">
        <v>43221</v>
      </c>
      <c r="V1740" s="3"/>
      <c r="W1740" s="3"/>
      <c r="X1740" s="3"/>
    </row>
    <row r="1741" spans="1:24" ht="30" x14ac:dyDescent="0.25">
      <c r="A1741" s="3" t="s">
        <v>2401</v>
      </c>
      <c r="B1741" s="3" t="s">
        <v>32</v>
      </c>
      <c r="C1741" s="3">
        <v>3.2</v>
      </c>
      <c r="D1741" s="15" t="s">
        <v>2426</v>
      </c>
      <c r="E1741" s="3"/>
      <c r="F1741" s="3" t="s">
        <v>2418</v>
      </c>
      <c r="G1741" s="3"/>
      <c r="H1741" s="3"/>
      <c r="I1741" s="3"/>
      <c r="J1741" s="3"/>
      <c r="K1741" s="3" t="s">
        <v>2419</v>
      </c>
      <c r="L1741" s="3"/>
      <c r="M1741" s="3"/>
      <c r="N1741" s="3"/>
      <c r="O1741" s="3"/>
      <c r="P1741" s="3"/>
      <c r="Q1741" s="3"/>
      <c r="R1741" s="3"/>
      <c r="S1741" s="3"/>
      <c r="T1741" s="3"/>
      <c r="U1741" s="13">
        <v>43221</v>
      </c>
      <c r="V1741" s="3"/>
      <c r="W1741" s="3"/>
      <c r="X1741" s="3"/>
    </row>
    <row r="1742" spans="1:24" x14ac:dyDescent="0.25">
      <c r="A1742" s="3" t="s">
        <v>2401</v>
      </c>
      <c r="B1742" s="3" t="s">
        <v>23</v>
      </c>
      <c r="C1742" s="3">
        <v>4</v>
      </c>
      <c r="D1742" s="15" t="s">
        <v>2427</v>
      </c>
      <c r="E1742" s="3"/>
      <c r="F1742" s="3" t="s">
        <v>2428</v>
      </c>
      <c r="G1742" s="3"/>
      <c r="H1742" s="3"/>
      <c r="I1742" s="3"/>
      <c r="J1742" s="3"/>
      <c r="K1742" s="3" t="s">
        <v>2429</v>
      </c>
      <c r="L1742" s="3"/>
      <c r="M1742" s="3"/>
      <c r="N1742" s="3"/>
      <c r="O1742" s="3"/>
      <c r="P1742" s="3"/>
      <c r="Q1742" s="3"/>
      <c r="R1742" s="3"/>
      <c r="S1742" s="3"/>
      <c r="T1742" s="3"/>
      <c r="U1742" s="13">
        <v>43221</v>
      </c>
      <c r="V1742" s="3"/>
      <c r="W1742" s="3"/>
      <c r="X1742" s="3"/>
    </row>
    <row r="1743" spans="1:24" hidden="1" x14ac:dyDescent="0.25">
      <c r="A1743" s="3" t="s">
        <v>2401</v>
      </c>
      <c r="B1743" s="3" t="s">
        <v>149</v>
      </c>
      <c r="C1743" s="3">
        <v>4</v>
      </c>
      <c r="D1743" s="15" t="s">
        <v>2430</v>
      </c>
      <c r="E1743" s="3"/>
      <c r="F1743" s="3" t="s">
        <v>2428</v>
      </c>
      <c r="G1743" s="3"/>
      <c r="H1743" s="3"/>
      <c r="I1743" s="3"/>
      <c r="J1743" s="3"/>
      <c r="K1743" s="3" t="s">
        <v>2429</v>
      </c>
      <c r="L1743" s="3"/>
      <c r="M1743" s="3"/>
      <c r="N1743" s="3"/>
      <c r="O1743" s="3"/>
      <c r="P1743" s="3"/>
      <c r="Q1743" s="3"/>
      <c r="R1743" s="3"/>
      <c r="S1743" s="3"/>
      <c r="T1743" s="3"/>
      <c r="U1743" s="13">
        <v>43221</v>
      </c>
      <c r="V1743" s="3" t="s">
        <v>2406</v>
      </c>
      <c r="W1743" s="3"/>
      <c r="X1743" s="3"/>
    </row>
    <row r="1744" spans="1:24" ht="30" hidden="1" x14ac:dyDescent="0.25">
      <c r="A1744" s="3" t="s">
        <v>2401</v>
      </c>
      <c r="B1744" s="3" t="s">
        <v>149</v>
      </c>
      <c r="C1744" s="3">
        <v>4</v>
      </c>
      <c r="D1744" s="15" t="s">
        <v>2431</v>
      </c>
      <c r="E1744" s="3"/>
      <c r="F1744" s="3" t="s">
        <v>2428</v>
      </c>
      <c r="G1744" s="3"/>
      <c r="H1744" s="3"/>
      <c r="I1744" s="3"/>
      <c r="J1744" s="3"/>
      <c r="K1744" s="3" t="s">
        <v>2429</v>
      </c>
      <c r="L1744" s="3"/>
      <c r="M1744" s="3"/>
      <c r="N1744" s="3"/>
      <c r="O1744" s="3"/>
      <c r="P1744" s="3"/>
      <c r="Q1744" s="3"/>
      <c r="R1744" s="3"/>
      <c r="S1744" s="3"/>
      <c r="T1744" s="3"/>
      <c r="U1744" s="13">
        <v>43221</v>
      </c>
      <c r="V1744" s="3" t="s">
        <v>2406</v>
      </c>
      <c r="W1744" s="3"/>
      <c r="X1744" s="3"/>
    </row>
    <row r="1745" spans="1:24" ht="45" hidden="1" x14ac:dyDescent="0.25">
      <c r="A1745" s="3" t="s">
        <v>2401</v>
      </c>
      <c r="B1745" s="3" t="s">
        <v>149</v>
      </c>
      <c r="C1745" s="3">
        <v>4</v>
      </c>
      <c r="D1745" s="15" t="s">
        <v>2432</v>
      </c>
      <c r="E1745" s="3"/>
      <c r="F1745" s="3" t="s">
        <v>2428</v>
      </c>
      <c r="G1745" s="3"/>
      <c r="H1745" s="3"/>
      <c r="I1745" s="3"/>
      <c r="J1745" s="3"/>
      <c r="K1745" s="3" t="s">
        <v>2429</v>
      </c>
      <c r="L1745" s="3"/>
      <c r="M1745" s="3"/>
      <c r="N1745" s="3"/>
      <c r="O1745" s="3"/>
      <c r="P1745" s="3"/>
      <c r="Q1745" s="3"/>
      <c r="R1745" s="3"/>
      <c r="S1745" s="3"/>
      <c r="T1745" s="3"/>
      <c r="U1745" s="13">
        <v>43221</v>
      </c>
      <c r="V1745" s="3" t="s">
        <v>2406</v>
      </c>
      <c r="W1745" s="3"/>
      <c r="X1745" s="3"/>
    </row>
    <row r="1746" spans="1:24" hidden="1" x14ac:dyDescent="0.25">
      <c r="A1746" s="3" t="s">
        <v>2401</v>
      </c>
      <c r="B1746" s="3" t="s">
        <v>149</v>
      </c>
      <c r="C1746" s="3">
        <v>4</v>
      </c>
      <c r="D1746" s="15" t="s">
        <v>2433</v>
      </c>
      <c r="E1746" s="3"/>
      <c r="F1746" s="3" t="s">
        <v>2428</v>
      </c>
      <c r="G1746" s="3"/>
      <c r="H1746" s="3"/>
      <c r="I1746" s="3"/>
      <c r="J1746" s="3"/>
      <c r="K1746" s="3" t="s">
        <v>2429</v>
      </c>
      <c r="L1746" s="3"/>
      <c r="M1746" s="3"/>
      <c r="N1746" s="3"/>
      <c r="O1746" s="3"/>
      <c r="P1746" s="3"/>
      <c r="Q1746" s="3"/>
      <c r="R1746" s="3"/>
      <c r="S1746" s="3"/>
      <c r="T1746" s="3"/>
      <c r="U1746" s="13">
        <v>43221</v>
      </c>
      <c r="V1746" s="3" t="s">
        <v>2406</v>
      </c>
      <c r="W1746" s="3"/>
      <c r="X1746" s="3"/>
    </row>
    <row r="1747" spans="1:24" ht="30" hidden="1" x14ac:dyDescent="0.25">
      <c r="A1747" s="3" t="s">
        <v>2401</v>
      </c>
      <c r="B1747" s="3" t="s">
        <v>149</v>
      </c>
      <c r="C1747" s="3">
        <v>4</v>
      </c>
      <c r="D1747" s="15" t="s">
        <v>2434</v>
      </c>
      <c r="E1747" s="3"/>
      <c r="F1747" s="3" t="s">
        <v>2428</v>
      </c>
      <c r="G1747" s="3"/>
      <c r="H1747" s="3"/>
      <c r="I1747" s="3"/>
      <c r="J1747" s="3"/>
      <c r="K1747" s="3" t="s">
        <v>2429</v>
      </c>
      <c r="L1747" s="3"/>
      <c r="M1747" s="3"/>
      <c r="N1747" s="3"/>
      <c r="O1747" s="3"/>
      <c r="P1747" s="3"/>
      <c r="Q1747" s="3"/>
      <c r="R1747" s="3"/>
      <c r="S1747" s="3"/>
      <c r="T1747" s="3"/>
      <c r="U1747" s="13">
        <v>43221</v>
      </c>
      <c r="V1747" s="3" t="s">
        <v>2406</v>
      </c>
      <c r="W1747" s="3"/>
      <c r="X1747" s="3"/>
    </row>
    <row r="1748" spans="1:24" ht="30" x14ac:dyDescent="0.25">
      <c r="A1748" s="3" t="s">
        <v>2401</v>
      </c>
      <c r="B1748" s="3" t="s">
        <v>32</v>
      </c>
      <c r="C1748" s="3">
        <v>4.0999999999999996</v>
      </c>
      <c r="D1748" s="15" t="s">
        <v>2435</v>
      </c>
      <c r="E1748" s="3"/>
      <c r="F1748" s="3" t="s">
        <v>2428</v>
      </c>
      <c r="G1748" s="3"/>
      <c r="H1748" s="3"/>
      <c r="I1748" s="3"/>
      <c r="J1748" s="3"/>
      <c r="K1748" s="3" t="s">
        <v>2429</v>
      </c>
      <c r="L1748" s="3"/>
      <c r="M1748" s="3"/>
      <c r="N1748" s="3"/>
      <c r="O1748" s="3"/>
      <c r="P1748" s="3"/>
      <c r="Q1748" s="3"/>
      <c r="R1748" s="3"/>
      <c r="S1748" s="3"/>
      <c r="T1748" s="3"/>
      <c r="U1748" s="13">
        <v>43221</v>
      </c>
      <c r="V1748" s="3"/>
      <c r="W1748" s="3"/>
      <c r="X1748" s="3"/>
    </row>
    <row r="1749" spans="1:24" x14ac:dyDescent="0.25">
      <c r="A1749" s="3" t="s">
        <v>2401</v>
      </c>
      <c r="B1749" s="3" t="s">
        <v>32</v>
      </c>
      <c r="C1749" s="3">
        <v>4.2</v>
      </c>
      <c r="D1749" s="15" t="s">
        <v>2436</v>
      </c>
      <c r="E1749" s="3"/>
      <c r="F1749" s="3" t="s">
        <v>2428</v>
      </c>
      <c r="G1749" s="3"/>
      <c r="H1749" s="3"/>
      <c r="I1749" s="3"/>
      <c r="J1749" s="3"/>
      <c r="K1749" s="3" t="s">
        <v>2429</v>
      </c>
      <c r="L1749" s="3"/>
      <c r="M1749" s="3"/>
      <c r="N1749" s="3"/>
      <c r="O1749" s="3"/>
      <c r="P1749" s="3"/>
      <c r="Q1749" s="3"/>
      <c r="R1749" s="3"/>
      <c r="S1749" s="3"/>
      <c r="T1749" s="3"/>
      <c r="U1749" s="13">
        <v>43221</v>
      </c>
      <c r="V1749" s="3"/>
      <c r="W1749" s="3"/>
      <c r="X1749" s="3"/>
    </row>
    <row r="1750" spans="1:24" x14ac:dyDescent="0.25">
      <c r="A1750" s="3" t="s">
        <v>2401</v>
      </c>
      <c r="B1750" s="3" t="s">
        <v>23</v>
      </c>
      <c r="C1750" s="3">
        <v>5</v>
      </c>
      <c r="D1750" s="15" t="s">
        <v>2437</v>
      </c>
      <c r="E1750" s="3"/>
      <c r="F1750" s="3" t="s">
        <v>2418</v>
      </c>
      <c r="G1750" s="3"/>
      <c r="H1750" s="3"/>
      <c r="I1750" s="3"/>
      <c r="J1750" s="3"/>
      <c r="K1750" s="3" t="s">
        <v>2438</v>
      </c>
      <c r="L1750" s="3"/>
      <c r="M1750" s="3"/>
      <c r="N1750" s="3"/>
      <c r="O1750" s="3"/>
      <c r="P1750" s="3"/>
      <c r="Q1750" s="3"/>
      <c r="R1750" s="3"/>
      <c r="S1750" s="3"/>
      <c r="T1750" s="3"/>
      <c r="U1750" s="13">
        <v>43221</v>
      </c>
      <c r="V1750" s="3"/>
      <c r="W1750" s="3"/>
      <c r="X1750" s="3"/>
    </row>
    <row r="1751" spans="1:24" ht="30" hidden="1" x14ac:dyDescent="0.25">
      <c r="A1751" s="3" t="s">
        <v>2401</v>
      </c>
      <c r="B1751" s="3" t="s">
        <v>149</v>
      </c>
      <c r="C1751" s="3">
        <v>5</v>
      </c>
      <c r="D1751" s="15" t="s">
        <v>2439</v>
      </c>
      <c r="E1751" s="3"/>
      <c r="F1751" s="3" t="s">
        <v>2418</v>
      </c>
      <c r="G1751" s="3"/>
      <c r="H1751" s="3"/>
      <c r="I1751" s="3"/>
      <c r="J1751" s="3"/>
      <c r="K1751" s="3" t="s">
        <v>2438</v>
      </c>
      <c r="L1751" s="3"/>
      <c r="M1751" s="3"/>
      <c r="N1751" s="3"/>
      <c r="O1751" s="3"/>
      <c r="P1751" s="3"/>
      <c r="Q1751" s="3"/>
      <c r="R1751" s="3"/>
      <c r="S1751" s="3"/>
      <c r="T1751" s="3"/>
      <c r="U1751" s="13">
        <v>43221</v>
      </c>
      <c r="V1751" s="3" t="s">
        <v>2440</v>
      </c>
      <c r="W1751" s="3"/>
      <c r="X1751" s="3"/>
    </row>
    <row r="1752" spans="1:24" hidden="1" x14ac:dyDescent="0.25">
      <c r="A1752" s="3" t="s">
        <v>2401</v>
      </c>
      <c r="B1752" s="3" t="s">
        <v>149</v>
      </c>
      <c r="C1752" s="3">
        <v>5</v>
      </c>
      <c r="D1752" s="15" t="s">
        <v>2441</v>
      </c>
      <c r="E1752" s="3"/>
      <c r="F1752" s="3" t="s">
        <v>2418</v>
      </c>
      <c r="G1752" s="3"/>
      <c r="H1752" s="3"/>
      <c r="I1752" s="3"/>
      <c r="J1752" s="3"/>
      <c r="K1752" s="3" t="s">
        <v>2438</v>
      </c>
      <c r="L1752" s="3"/>
      <c r="M1752" s="3"/>
      <c r="N1752" s="3"/>
      <c r="O1752" s="3"/>
      <c r="P1752" s="3"/>
      <c r="Q1752" s="3"/>
      <c r="R1752" s="3"/>
      <c r="S1752" s="3"/>
      <c r="T1752" s="3"/>
      <c r="U1752" s="13">
        <v>43221</v>
      </c>
      <c r="V1752" s="3" t="s">
        <v>2442</v>
      </c>
      <c r="W1752" s="3"/>
      <c r="X1752" s="3"/>
    </row>
    <row r="1753" spans="1:24" hidden="1" x14ac:dyDescent="0.25">
      <c r="A1753" s="3" t="s">
        <v>2401</v>
      </c>
      <c r="B1753" s="3" t="s">
        <v>149</v>
      </c>
      <c r="C1753" s="3">
        <v>5</v>
      </c>
      <c r="D1753" s="15" t="s">
        <v>2443</v>
      </c>
      <c r="E1753" s="3"/>
      <c r="F1753" s="3" t="s">
        <v>2418</v>
      </c>
      <c r="G1753" s="3"/>
      <c r="H1753" s="3"/>
      <c r="I1753" s="3"/>
      <c r="J1753" s="3"/>
      <c r="K1753" s="3" t="s">
        <v>2438</v>
      </c>
      <c r="L1753" s="3"/>
      <c r="M1753" s="3"/>
      <c r="N1753" s="3"/>
      <c r="O1753" s="3"/>
      <c r="P1753" s="3"/>
      <c r="Q1753" s="3"/>
      <c r="R1753" s="3"/>
      <c r="S1753" s="3"/>
      <c r="T1753" s="3"/>
      <c r="U1753" s="13">
        <v>43221</v>
      </c>
      <c r="V1753" s="3" t="s">
        <v>2444</v>
      </c>
      <c r="W1753" s="3"/>
      <c r="X1753" s="3"/>
    </row>
    <row r="1754" spans="1:24" hidden="1" x14ac:dyDescent="0.25">
      <c r="A1754" s="3" t="s">
        <v>2401</v>
      </c>
      <c r="B1754" s="3" t="s">
        <v>149</v>
      </c>
      <c r="C1754" s="3">
        <v>5</v>
      </c>
      <c r="D1754" s="15" t="s">
        <v>453</v>
      </c>
      <c r="E1754" s="3"/>
      <c r="F1754" s="3" t="s">
        <v>2418</v>
      </c>
      <c r="G1754" s="3"/>
      <c r="H1754" s="3"/>
      <c r="I1754" s="3"/>
      <c r="J1754" s="3"/>
      <c r="K1754" s="3" t="s">
        <v>2438</v>
      </c>
      <c r="L1754" s="3"/>
      <c r="M1754" s="3"/>
      <c r="N1754" s="3"/>
      <c r="O1754" s="3"/>
      <c r="P1754" s="3"/>
      <c r="Q1754" s="3"/>
      <c r="R1754" s="3"/>
      <c r="S1754" s="3"/>
      <c r="T1754" s="3"/>
      <c r="U1754" s="13">
        <v>43221</v>
      </c>
      <c r="V1754" s="3" t="s">
        <v>153</v>
      </c>
      <c r="W1754" s="3"/>
      <c r="X1754" s="3"/>
    </row>
    <row r="1755" spans="1:24" x14ac:dyDescent="0.25">
      <c r="A1755" s="3" t="s">
        <v>2401</v>
      </c>
      <c r="B1755" s="3" t="s">
        <v>32</v>
      </c>
      <c r="C1755" s="3">
        <v>5.0999999999999996</v>
      </c>
      <c r="D1755" s="15" t="s">
        <v>2445</v>
      </c>
      <c r="E1755" s="3"/>
      <c r="F1755" s="3" t="s">
        <v>2418</v>
      </c>
      <c r="G1755" s="3"/>
      <c r="H1755" s="3"/>
      <c r="I1755" s="3"/>
      <c r="J1755" s="3"/>
      <c r="K1755" s="3" t="s">
        <v>2438</v>
      </c>
      <c r="L1755" s="3"/>
      <c r="M1755" s="3"/>
      <c r="N1755" s="3"/>
      <c r="O1755" s="3"/>
      <c r="P1755" s="3"/>
      <c r="Q1755" s="3"/>
      <c r="R1755" s="3"/>
      <c r="S1755" s="3"/>
      <c r="T1755" s="3"/>
      <c r="U1755" s="13">
        <v>43221</v>
      </c>
      <c r="V1755" s="3"/>
      <c r="W1755" s="3"/>
      <c r="X1755" s="3"/>
    </row>
    <row r="1756" spans="1:24" x14ac:dyDescent="0.25">
      <c r="A1756" s="3" t="s">
        <v>2401</v>
      </c>
      <c r="B1756" s="3" t="s">
        <v>32</v>
      </c>
      <c r="C1756" s="3">
        <v>5.2</v>
      </c>
      <c r="D1756" s="15" t="s">
        <v>2446</v>
      </c>
      <c r="E1756" s="3"/>
      <c r="F1756" s="3" t="s">
        <v>2418</v>
      </c>
      <c r="G1756" s="3"/>
      <c r="H1756" s="3"/>
      <c r="I1756" s="3"/>
      <c r="J1756" s="3"/>
      <c r="K1756" s="3" t="s">
        <v>2438</v>
      </c>
      <c r="L1756" s="3"/>
      <c r="M1756" s="3"/>
      <c r="N1756" s="3"/>
      <c r="O1756" s="3"/>
      <c r="P1756" s="3"/>
      <c r="Q1756" s="3"/>
      <c r="R1756" s="3"/>
      <c r="S1756" s="3"/>
      <c r="T1756" s="3"/>
      <c r="U1756" s="13">
        <v>43221</v>
      </c>
      <c r="V1756" s="3"/>
      <c r="W1756" s="3"/>
      <c r="X1756" s="3"/>
    </row>
    <row r="1757" spans="1:24" x14ac:dyDescent="0.25">
      <c r="A1757" s="3" t="s">
        <v>2401</v>
      </c>
      <c r="B1757" s="3" t="s">
        <v>32</v>
      </c>
      <c r="C1757" s="3">
        <v>5.3</v>
      </c>
      <c r="D1757" s="15" t="s">
        <v>2447</v>
      </c>
      <c r="E1757" s="3"/>
      <c r="F1757" s="3" t="s">
        <v>2418</v>
      </c>
      <c r="G1757" s="3"/>
      <c r="H1757" s="3"/>
      <c r="I1757" s="3"/>
      <c r="J1757" s="3"/>
      <c r="K1757" s="3" t="s">
        <v>2438</v>
      </c>
      <c r="L1757" s="3"/>
      <c r="M1757" s="3"/>
      <c r="N1757" s="3"/>
      <c r="O1757" s="3"/>
      <c r="P1757" s="3"/>
      <c r="Q1757" s="3"/>
      <c r="R1757" s="3"/>
      <c r="S1757" s="3"/>
      <c r="T1757" s="3"/>
      <c r="U1757" s="13">
        <v>43221</v>
      </c>
      <c r="V1757" s="3"/>
      <c r="W1757" s="3"/>
      <c r="X1757" s="3"/>
    </row>
    <row r="1758" spans="1:24" ht="30" x14ac:dyDescent="0.25">
      <c r="A1758" s="3" t="s">
        <v>2401</v>
      </c>
      <c r="B1758" s="3" t="s">
        <v>38</v>
      </c>
      <c r="C1758" s="3" t="s">
        <v>39</v>
      </c>
      <c r="D1758" s="15" t="s">
        <v>2448</v>
      </c>
      <c r="E1758" s="3"/>
      <c r="F1758" s="3" t="s">
        <v>2403</v>
      </c>
      <c r="G1758" s="3"/>
      <c r="H1758" s="3"/>
      <c r="I1758" s="3"/>
      <c r="J1758" s="3"/>
      <c r="K1758" s="3" t="s">
        <v>2404</v>
      </c>
      <c r="L1758" s="3"/>
      <c r="M1758" s="3"/>
      <c r="N1758" s="3"/>
      <c r="O1758" s="3"/>
      <c r="P1758" s="3"/>
      <c r="Q1758" s="3"/>
      <c r="R1758" s="3"/>
      <c r="S1758" s="3"/>
      <c r="T1758" s="3"/>
      <c r="U1758" s="13">
        <v>43221</v>
      </c>
      <c r="V1758" s="3"/>
      <c r="W1758" s="3"/>
      <c r="X1758" s="3"/>
    </row>
    <row r="1759" spans="1:24" ht="30" x14ac:dyDescent="0.25">
      <c r="A1759" s="3" t="s">
        <v>2401</v>
      </c>
      <c r="B1759" s="3" t="s">
        <v>38</v>
      </c>
      <c r="C1759" s="3" t="s">
        <v>40</v>
      </c>
      <c r="D1759" s="15" t="s">
        <v>2449</v>
      </c>
      <c r="E1759" s="3"/>
      <c r="F1759" s="3" t="s">
        <v>2403</v>
      </c>
      <c r="G1759" s="3"/>
      <c r="H1759" s="3"/>
      <c r="I1759" s="3"/>
      <c r="J1759" s="3"/>
      <c r="K1759" s="3" t="s">
        <v>2404</v>
      </c>
      <c r="L1759" s="3"/>
      <c r="M1759" s="3"/>
      <c r="N1759" s="3"/>
      <c r="O1759" s="3"/>
      <c r="P1759" s="3"/>
      <c r="Q1759" s="3"/>
      <c r="R1759" s="3"/>
      <c r="S1759" s="3"/>
      <c r="T1759" s="3"/>
      <c r="U1759" s="13">
        <v>43221</v>
      </c>
      <c r="V1759" s="3"/>
      <c r="W1759" s="3"/>
      <c r="X1759" s="3"/>
    </row>
    <row r="1760" spans="1:24" ht="45" x14ac:dyDescent="0.25">
      <c r="A1760" s="3" t="s">
        <v>2401</v>
      </c>
      <c r="B1760" s="3" t="s">
        <v>38</v>
      </c>
      <c r="C1760" s="3" t="s">
        <v>41</v>
      </c>
      <c r="D1760" s="15" t="s">
        <v>2450</v>
      </c>
      <c r="E1760" s="3"/>
      <c r="F1760" s="3" t="s">
        <v>2403</v>
      </c>
      <c r="G1760" s="3"/>
      <c r="H1760" s="3"/>
      <c r="I1760" s="3"/>
      <c r="J1760" s="3"/>
      <c r="K1760" s="3" t="s">
        <v>2404</v>
      </c>
      <c r="L1760" s="3"/>
      <c r="M1760" s="3"/>
      <c r="N1760" s="3"/>
      <c r="O1760" s="3"/>
      <c r="P1760" s="3"/>
      <c r="Q1760" s="3"/>
      <c r="R1760" s="3"/>
      <c r="S1760" s="3"/>
      <c r="T1760" s="3"/>
      <c r="U1760" s="13">
        <v>43221</v>
      </c>
      <c r="V1760" s="3"/>
      <c r="W1760" s="3"/>
      <c r="X1760" s="3"/>
    </row>
    <row r="1761" spans="1:24" ht="30" x14ac:dyDescent="0.25">
      <c r="A1761" s="3" t="s">
        <v>2401</v>
      </c>
      <c r="B1761" s="3" t="s">
        <v>38</v>
      </c>
      <c r="C1761" s="3" t="s">
        <v>42</v>
      </c>
      <c r="D1761" s="15" t="s">
        <v>2451</v>
      </c>
      <c r="E1761" s="25"/>
      <c r="F1761" s="3" t="s">
        <v>2403</v>
      </c>
      <c r="G1761" s="3"/>
      <c r="H1761" s="3"/>
      <c r="I1761" s="3"/>
      <c r="J1761" s="3"/>
      <c r="K1761" s="3" t="s">
        <v>2404</v>
      </c>
      <c r="L1761" s="3"/>
      <c r="M1761" s="3"/>
      <c r="N1761" s="3"/>
      <c r="O1761" s="3"/>
      <c r="P1761" s="3"/>
      <c r="Q1761" s="3"/>
      <c r="R1761" s="3"/>
      <c r="S1761" s="3"/>
      <c r="T1761" s="3"/>
      <c r="U1761" s="13">
        <v>43221</v>
      </c>
      <c r="V1761" s="3"/>
      <c r="W1761" s="3"/>
      <c r="X1761" s="3"/>
    </row>
    <row r="1762" spans="1:24" ht="45" x14ac:dyDescent="0.25">
      <c r="A1762" s="3" t="s">
        <v>2401</v>
      </c>
      <c r="B1762" s="3" t="s">
        <v>38</v>
      </c>
      <c r="C1762" s="3" t="s">
        <v>475</v>
      </c>
      <c r="D1762" s="15" t="s">
        <v>2452</v>
      </c>
      <c r="E1762" s="25"/>
      <c r="F1762" s="3" t="s">
        <v>2403</v>
      </c>
      <c r="G1762" s="3"/>
      <c r="H1762" s="3"/>
      <c r="I1762" s="3"/>
      <c r="J1762" s="3"/>
      <c r="K1762" s="3" t="s">
        <v>2404</v>
      </c>
      <c r="L1762" s="3"/>
      <c r="M1762" s="3"/>
      <c r="N1762" s="3"/>
      <c r="O1762" s="3"/>
      <c r="P1762" s="3"/>
      <c r="Q1762" s="3"/>
      <c r="R1762" s="3"/>
      <c r="S1762" s="3"/>
      <c r="T1762" s="3"/>
      <c r="U1762" s="13">
        <v>43221</v>
      </c>
      <c r="V1762" s="3"/>
      <c r="W1762" s="3"/>
      <c r="X1762" s="3"/>
    </row>
    <row r="1763" spans="1:24" ht="60" x14ac:dyDescent="0.25">
      <c r="A1763" s="3" t="s">
        <v>2401</v>
      </c>
      <c r="B1763" s="3" t="s">
        <v>38</v>
      </c>
      <c r="C1763" s="3" t="s">
        <v>45</v>
      </c>
      <c r="D1763" s="15" t="s">
        <v>2453</v>
      </c>
      <c r="E1763" s="25"/>
      <c r="F1763" s="3" t="s">
        <v>2403</v>
      </c>
      <c r="G1763" s="3"/>
      <c r="H1763" s="3"/>
      <c r="I1763" s="3"/>
      <c r="J1763" s="3"/>
      <c r="K1763" s="3" t="s">
        <v>2404</v>
      </c>
      <c r="L1763" s="3"/>
      <c r="M1763" s="3"/>
      <c r="N1763" s="3"/>
      <c r="O1763" s="3"/>
      <c r="P1763" s="3"/>
      <c r="Q1763" s="3"/>
      <c r="R1763" s="3"/>
      <c r="S1763" s="3"/>
      <c r="T1763" s="3"/>
      <c r="U1763" s="13">
        <v>43221</v>
      </c>
      <c r="V1763" s="3"/>
      <c r="W1763" s="3"/>
      <c r="X1763" s="3"/>
    </row>
    <row r="1764" spans="1:24" ht="45" x14ac:dyDescent="0.25">
      <c r="A1764" s="3" t="s">
        <v>2401</v>
      </c>
      <c r="B1764" s="3" t="s">
        <v>38</v>
      </c>
      <c r="C1764" s="3" t="s">
        <v>182</v>
      </c>
      <c r="D1764" s="15" t="s">
        <v>2454</v>
      </c>
      <c r="E1764" s="25"/>
      <c r="F1764" s="3" t="s">
        <v>2403</v>
      </c>
      <c r="G1764" s="3"/>
      <c r="H1764" s="3"/>
      <c r="I1764" s="3"/>
      <c r="J1764" s="3"/>
      <c r="K1764" s="3" t="s">
        <v>2404</v>
      </c>
      <c r="L1764" s="3"/>
      <c r="M1764" s="3"/>
      <c r="N1764" s="3"/>
      <c r="O1764" s="3"/>
      <c r="P1764" s="3"/>
      <c r="Q1764" s="3"/>
      <c r="R1764" s="3"/>
      <c r="S1764" s="3"/>
      <c r="T1764" s="3"/>
      <c r="U1764" s="13">
        <v>43221</v>
      </c>
      <c r="V1764" s="3"/>
      <c r="W1764" s="3"/>
      <c r="X1764" s="3"/>
    </row>
    <row r="1765" spans="1:24" ht="30" x14ac:dyDescent="0.25">
      <c r="A1765" s="3" t="s">
        <v>2401</v>
      </c>
      <c r="B1765" s="3" t="s">
        <v>38</v>
      </c>
      <c r="C1765" s="3" t="s">
        <v>183</v>
      </c>
      <c r="D1765" s="15" t="s">
        <v>2455</v>
      </c>
      <c r="E1765" s="25"/>
      <c r="F1765" s="3" t="s">
        <v>2403</v>
      </c>
      <c r="G1765" s="3"/>
      <c r="H1765" s="3"/>
      <c r="I1765" s="3"/>
      <c r="J1765" s="3"/>
      <c r="K1765" s="3" t="s">
        <v>2404</v>
      </c>
      <c r="L1765" s="3"/>
      <c r="M1765" s="3"/>
      <c r="N1765" s="3"/>
      <c r="O1765" s="3"/>
      <c r="P1765" s="3"/>
      <c r="Q1765" s="3"/>
      <c r="R1765" s="3"/>
      <c r="S1765" s="3"/>
      <c r="T1765" s="3"/>
      <c r="U1765" s="13">
        <v>43221</v>
      </c>
      <c r="V1765" s="3"/>
      <c r="W1765" s="3"/>
      <c r="X1765" s="3"/>
    </row>
    <row r="1766" spans="1:24" ht="30" x14ac:dyDescent="0.25">
      <c r="A1766" s="3" t="s">
        <v>2401</v>
      </c>
      <c r="B1766" s="3" t="s">
        <v>38</v>
      </c>
      <c r="C1766" s="3" t="s">
        <v>184</v>
      </c>
      <c r="D1766" s="15" t="s">
        <v>2456</v>
      </c>
      <c r="E1766" s="25"/>
      <c r="F1766" s="3" t="s">
        <v>2403</v>
      </c>
      <c r="G1766" s="3"/>
      <c r="H1766" s="3"/>
      <c r="I1766" s="3"/>
      <c r="J1766" s="3"/>
      <c r="K1766" s="3" t="s">
        <v>2404</v>
      </c>
      <c r="L1766" s="3"/>
      <c r="M1766" s="3"/>
      <c r="N1766" s="3"/>
      <c r="O1766" s="3"/>
      <c r="P1766" s="3"/>
      <c r="Q1766" s="3"/>
      <c r="R1766" s="3"/>
      <c r="S1766" s="3"/>
      <c r="T1766" s="3"/>
      <c r="U1766" s="13">
        <v>43221</v>
      </c>
      <c r="V1766" s="3"/>
      <c r="W1766" s="3"/>
      <c r="X1766" s="3"/>
    </row>
    <row r="1767" spans="1:24" ht="60" x14ac:dyDescent="0.25">
      <c r="A1767" s="3" t="s">
        <v>2401</v>
      </c>
      <c r="B1767" s="3" t="s">
        <v>38</v>
      </c>
      <c r="C1767" s="3" t="s">
        <v>482</v>
      </c>
      <c r="D1767" s="15" t="s">
        <v>2457</v>
      </c>
      <c r="E1767" s="25"/>
      <c r="F1767" s="3" t="s">
        <v>2403</v>
      </c>
      <c r="G1767" s="3"/>
      <c r="H1767" s="3"/>
      <c r="I1767" s="3"/>
      <c r="J1767" s="3"/>
      <c r="K1767" s="3" t="s">
        <v>2404</v>
      </c>
      <c r="L1767" s="3"/>
      <c r="M1767" s="3"/>
      <c r="N1767" s="3"/>
      <c r="O1767" s="3"/>
      <c r="P1767" s="3"/>
      <c r="Q1767" s="3"/>
      <c r="R1767" s="3"/>
      <c r="S1767" s="3"/>
      <c r="T1767" s="3"/>
      <c r="U1767" s="13">
        <v>43221</v>
      </c>
      <c r="V1767" s="3"/>
      <c r="W1767" s="3"/>
      <c r="X1767" s="3"/>
    </row>
    <row r="1768" spans="1:24" ht="30" x14ac:dyDescent="0.25">
      <c r="A1768" s="3" t="s">
        <v>2401</v>
      </c>
      <c r="B1768" s="3" t="s">
        <v>38</v>
      </c>
      <c r="C1768" s="3" t="s">
        <v>63</v>
      </c>
      <c r="D1768" s="15" t="s">
        <v>2458</v>
      </c>
      <c r="E1768" s="25"/>
      <c r="F1768" s="3" t="s">
        <v>2403</v>
      </c>
      <c r="G1768" s="3" t="s">
        <v>2410</v>
      </c>
      <c r="H1768" s="3"/>
      <c r="I1768" s="3"/>
      <c r="J1768" s="3"/>
      <c r="K1768" s="3" t="s">
        <v>2404</v>
      </c>
      <c r="L1768" s="3"/>
      <c r="M1768" s="3"/>
      <c r="N1768" s="3"/>
      <c r="O1768" s="3"/>
      <c r="P1768" s="3"/>
      <c r="Q1768" s="3"/>
      <c r="R1768" s="3"/>
      <c r="S1768" s="3"/>
      <c r="T1768" s="3"/>
      <c r="U1768" s="13">
        <v>43221</v>
      </c>
      <c r="V1768" s="3"/>
      <c r="W1768" s="3"/>
      <c r="X1768" s="3"/>
    </row>
    <row r="1769" spans="1:24" ht="30" x14ac:dyDescent="0.25">
      <c r="A1769" s="3" t="s">
        <v>2401</v>
      </c>
      <c r="B1769" s="3" t="s">
        <v>38</v>
      </c>
      <c r="C1769" s="3" t="s">
        <v>64</v>
      </c>
      <c r="D1769" s="15" t="s">
        <v>2459</v>
      </c>
      <c r="E1769" s="25"/>
      <c r="F1769" s="3" t="s">
        <v>2403</v>
      </c>
      <c r="G1769" s="3" t="s">
        <v>2410</v>
      </c>
      <c r="H1769" s="3"/>
      <c r="I1769" s="3"/>
      <c r="J1769" s="3"/>
      <c r="K1769" s="3" t="s">
        <v>2404</v>
      </c>
      <c r="L1769" s="3"/>
      <c r="M1769" s="3"/>
      <c r="N1769" s="3"/>
      <c r="O1769" s="3"/>
      <c r="P1769" s="3"/>
      <c r="Q1769" s="3"/>
      <c r="R1769" s="3"/>
      <c r="S1769" s="3"/>
      <c r="T1769" s="3"/>
      <c r="U1769" s="13">
        <v>43221</v>
      </c>
      <c r="V1769" s="3"/>
      <c r="W1769" s="3"/>
      <c r="X1769" s="3"/>
    </row>
    <row r="1770" spans="1:24" ht="30" x14ac:dyDescent="0.25">
      <c r="A1770" s="3" t="s">
        <v>2401</v>
      </c>
      <c r="B1770" s="3" t="s">
        <v>38</v>
      </c>
      <c r="C1770" s="3" t="s">
        <v>65</v>
      </c>
      <c r="D1770" s="15" t="s">
        <v>2460</v>
      </c>
      <c r="E1770" s="25"/>
      <c r="F1770" s="3" t="s">
        <v>2403</v>
      </c>
      <c r="G1770" s="3" t="s">
        <v>2410</v>
      </c>
      <c r="H1770" s="3"/>
      <c r="I1770" s="3"/>
      <c r="J1770" s="3"/>
      <c r="K1770" s="3" t="s">
        <v>2404</v>
      </c>
      <c r="L1770" s="3"/>
      <c r="M1770" s="3"/>
      <c r="N1770" s="3"/>
      <c r="O1770" s="3"/>
      <c r="P1770" s="3"/>
      <c r="Q1770" s="3"/>
      <c r="R1770" s="3"/>
      <c r="S1770" s="3"/>
      <c r="T1770" s="3"/>
      <c r="U1770" s="13">
        <v>43221</v>
      </c>
      <c r="V1770" s="3"/>
      <c r="W1770" s="3"/>
      <c r="X1770" s="3"/>
    </row>
    <row r="1771" spans="1:24" ht="60" x14ac:dyDescent="0.25">
      <c r="A1771" s="3" t="s">
        <v>2401</v>
      </c>
      <c r="B1771" s="3" t="s">
        <v>38</v>
      </c>
      <c r="C1771" s="3" t="s">
        <v>212</v>
      </c>
      <c r="D1771" s="15" t="s">
        <v>2461</v>
      </c>
      <c r="E1771" s="25"/>
      <c r="F1771" s="3" t="s">
        <v>2403</v>
      </c>
      <c r="G1771" s="3" t="s">
        <v>2410</v>
      </c>
      <c r="H1771" s="3"/>
      <c r="I1771" s="3"/>
      <c r="J1771" s="3"/>
      <c r="K1771" s="3" t="s">
        <v>2404</v>
      </c>
      <c r="L1771" s="3"/>
      <c r="M1771" s="3"/>
      <c r="N1771" s="3"/>
      <c r="O1771" s="3"/>
      <c r="P1771" s="3"/>
      <c r="Q1771" s="3"/>
      <c r="R1771" s="3"/>
      <c r="S1771" s="3"/>
      <c r="T1771" s="3"/>
      <c r="U1771" s="13">
        <v>43221</v>
      </c>
      <c r="V1771" s="3"/>
      <c r="W1771" s="3"/>
      <c r="X1771" s="3"/>
    </row>
    <row r="1772" spans="1:24" ht="75" x14ac:dyDescent="0.25">
      <c r="A1772" s="3" t="s">
        <v>2401</v>
      </c>
      <c r="B1772" s="3" t="s">
        <v>38</v>
      </c>
      <c r="C1772" s="3" t="s">
        <v>71</v>
      </c>
      <c r="D1772" s="15" t="s">
        <v>2462</v>
      </c>
      <c r="E1772" s="25"/>
      <c r="F1772" s="3" t="s">
        <v>2403</v>
      </c>
      <c r="G1772" s="3" t="s">
        <v>2410</v>
      </c>
      <c r="H1772" s="3"/>
      <c r="I1772" s="3"/>
      <c r="J1772" s="3"/>
      <c r="K1772" s="3" t="s">
        <v>2404</v>
      </c>
      <c r="L1772" s="3"/>
      <c r="M1772" s="3"/>
      <c r="N1772" s="3"/>
      <c r="O1772" s="3"/>
      <c r="P1772" s="3"/>
      <c r="Q1772" s="3"/>
      <c r="R1772" s="3"/>
      <c r="S1772" s="3"/>
      <c r="T1772" s="3"/>
      <c r="U1772" s="13">
        <v>43221</v>
      </c>
      <c r="V1772" s="3"/>
      <c r="W1772" s="3"/>
      <c r="X1772" s="3"/>
    </row>
    <row r="1773" spans="1:24" ht="30" x14ac:dyDescent="0.25">
      <c r="A1773" s="3" t="s">
        <v>2401</v>
      </c>
      <c r="B1773" s="3" t="s">
        <v>38</v>
      </c>
      <c r="C1773" s="3" t="s">
        <v>81</v>
      </c>
      <c r="D1773" s="15" t="s">
        <v>2463</v>
      </c>
      <c r="E1773" s="25"/>
      <c r="F1773" s="3" t="s">
        <v>2403</v>
      </c>
      <c r="G1773" s="3" t="s">
        <v>2410</v>
      </c>
      <c r="H1773" s="3"/>
      <c r="I1773" s="3"/>
      <c r="J1773" s="3"/>
      <c r="K1773" s="3" t="s">
        <v>2404</v>
      </c>
      <c r="L1773" s="3"/>
      <c r="M1773" s="3"/>
      <c r="N1773" s="3"/>
      <c r="O1773" s="3"/>
      <c r="P1773" s="3"/>
      <c r="Q1773" s="3"/>
      <c r="R1773" s="3"/>
      <c r="S1773" s="3"/>
      <c r="T1773" s="3"/>
      <c r="U1773" s="13">
        <v>43221</v>
      </c>
      <c r="V1773" s="3"/>
      <c r="W1773" s="3"/>
      <c r="X1773" s="3"/>
    </row>
    <row r="1774" spans="1:24" ht="30" x14ac:dyDescent="0.25">
      <c r="A1774" s="3" t="s">
        <v>2401</v>
      </c>
      <c r="B1774" s="3" t="s">
        <v>38</v>
      </c>
      <c r="C1774" s="3" t="s">
        <v>82</v>
      </c>
      <c r="D1774" s="15" t="s">
        <v>2464</v>
      </c>
      <c r="E1774" s="25"/>
      <c r="F1774" s="3" t="s">
        <v>2403</v>
      </c>
      <c r="G1774" s="3" t="s">
        <v>2410</v>
      </c>
      <c r="H1774" s="3"/>
      <c r="I1774" s="3"/>
      <c r="J1774" s="3"/>
      <c r="K1774" s="3" t="s">
        <v>2404</v>
      </c>
      <c r="L1774" s="3"/>
      <c r="M1774" s="3"/>
      <c r="N1774" s="3"/>
      <c r="O1774" s="3"/>
      <c r="P1774" s="3"/>
      <c r="Q1774" s="3"/>
      <c r="R1774" s="3"/>
      <c r="S1774" s="3"/>
      <c r="T1774" s="3"/>
      <c r="U1774" s="13">
        <v>43221</v>
      </c>
      <c r="V1774" s="3"/>
      <c r="W1774" s="3"/>
      <c r="X1774" s="3"/>
    </row>
    <row r="1775" spans="1:24" ht="45" x14ac:dyDescent="0.25">
      <c r="A1775" s="3" t="s">
        <v>2401</v>
      </c>
      <c r="B1775" s="3" t="s">
        <v>38</v>
      </c>
      <c r="C1775" s="3" t="s">
        <v>83</v>
      </c>
      <c r="D1775" s="15" t="s">
        <v>2465</v>
      </c>
      <c r="E1775" s="25"/>
      <c r="F1775" s="3" t="s">
        <v>2403</v>
      </c>
      <c r="G1775" s="3" t="s">
        <v>2410</v>
      </c>
      <c r="H1775" s="3"/>
      <c r="I1775" s="3"/>
      <c r="J1775" s="3"/>
      <c r="K1775" s="3" t="s">
        <v>2404</v>
      </c>
      <c r="L1775" s="3"/>
      <c r="M1775" s="3"/>
      <c r="N1775" s="3"/>
      <c r="O1775" s="3"/>
      <c r="P1775" s="3"/>
      <c r="Q1775" s="3"/>
      <c r="R1775" s="3"/>
      <c r="S1775" s="3"/>
      <c r="T1775" s="3"/>
      <c r="U1775" s="13">
        <v>43221</v>
      </c>
      <c r="V1775" s="3"/>
      <c r="W1775" s="3"/>
      <c r="X1775" s="3"/>
    </row>
    <row r="1776" spans="1:24" ht="45" x14ac:dyDescent="0.25">
      <c r="A1776" s="3" t="s">
        <v>2401</v>
      </c>
      <c r="B1776" s="3" t="s">
        <v>38</v>
      </c>
      <c r="C1776" s="3" t="s">
        <v>84</v>
      </c>
      <c r="D1776" s="15" t="s">
        <v>2466</v>
      </c>
      <c r="E1776" s="25"/>
      <c r="F1776" s="3" t="s">
        <v>2403</v>
      </c>
      <c r="G1776" s="3" t="s">
        <v>2410</v>
      </c>
      <c r="H1776" s="3"/>
      <c r="I1776" s="3"/>
      <c r="J1776" s="3"/>
      <c r="K1776" s="3" t="s">
        <v>2404</v>
      </c>
      <c r="L1776" s="3"/>
      <c r="M1776" s="3"/>
      <c r="N1776" s="3"/>
      <c r="O1776" s="3"/>
      <c r="P1776" s="3"/>
      <c r="Q1776" s="3"/>
      <c r="R1776" s="3"/>
      <c r="S1776" s="3"/>
      <c r="T1776" s="3"/>
      <c r="U1776" s="13">
        <v>43221</v>
      </c>
      <c r="V1776" s="3"/>
      <c r="W1776" s="3"/>
      <c r="X1776" s="3"/>
    </row>
    <row r="1777" spans="1:24" ht="30" x14ac:dyDescent="0.25">
      <c r="A1777" s="3" t="s">
        <v>2401</v>
      </c>
      <c r="B1777" s="3" t="s">
        <v>38</v>
      </c>
      <c r="C1777" s="3" t="s">
        <v>106</v>
      </c>
      <c r="D1777" s="15" t="s">
        <v>2467</v>
      </c>
      <c r="E1777" s="3"/>
      <c r="F1777" s="3" t="s">
        <v>2418</v>
      </c>
      <c r="G1777" s="3"/>
      <c r="H1777" s="3"/>
      <c r="I1777" s="3"/>
      <c r="J1777" s="3"/>
      <c r="K1777" s="3" t="s">
        <v>2419</v>
      </c>
      <c r="L1777" s="3"/>
      <c r="M1777" s="3"/>
      <c r="N1777" s="3"/>
      <c r="O1777" s="3"/>
      <c r="P1777" s="3"/>
      <c r="Q1777" s="3"/>
      <c r="R1777" s="3"/>
      <c r="S1777" s="3"/>
      <c r="T1777" s="3"/>
      <c r="U1777" s="13">
        <v>43221</v>
      </c>
      <c r="V1777" s="3"/>
      <c r="W1777" s="3"/>
      <c r="X1777" s="3"/>
    </row>
    <row r="1778" spans="1:24" ht="60" x14ac:dyDescent="0.25">
      <c r="A1778" s="3" t="s">
        <v>2401</v>
      </c>
      <c r="B1778" s="3" t="s">
        <v>38</v>
      </c>
      <c r="C1778" s="3" t="s">
        <v>107</v>
      </c>
      <c r="D1778" s="15" t="s">
        <v>2468</v>
      </c>
      <c r="E1778" s="3"/>
      <c r="F1778" s="3" t="s">
        <v>2418</v>
      </c>
      <c r="G1778" s="3"/>
      <c r="H1778" s="3"/>
      <c r="I1778" s="3"/>
      <c r="J1778" s="3"/>
      <c r="K1778" s="3" t="s">
        <v>2419</v>
      </c>
      <c r="L1778" s="3"/>
      <c r="M1778" s="3"/>
      <c r="N1778" s="3"/>
      <c r="O1778" s="3"/>
      <c r="P1778" s="3"/>
      <c r="Q1778" s="3"/>
      <c r="R1778" s="3"/>
      <c r="S1778" s="3"/>
      <c r="T1778" s="3"/>
      <c r="U1778" s="13">
        <v>43221</v>
      </c>
      <c r="V1778" s="3"/>
      <c r="W1778" s="3"/>
      <c r="X1778" s="3"/>
    </row>
    <row r="1779" spans="1:24" ht="60" x14ac:dyDescent="0.25">
      <c r="A1779" s="3" t="s">
        <v>2401</v>
      </c>
      <c r="B1779" s="3" t="s">
        <v>38</v>
      </c>
      <c r="C1779" s="3" t="s">
        <v>108</v>
      </c>
      <c r="D1779" s="15" t="s">
        <v>2469</v>
      </c>
      <c r="E1779" s="3"/>
      <c r="F1779" s="3" t="s">
        <v>2418</v>
      </c>
      <c r="G1779" s="3"/>
      <c r="H1779" s="3"/>
      <c r="I1779" s="3"/>
      <c r="J1779" s="3"/>
      <c r="K1779" s="3" t="s">
        <v>2419</v>
      </c>
      <c r="L1779" s="3"/>
      <c r="M1779" s="3"/>
      <c r="N1779" s="3"/>
      <c r="O1779" s="3"/>
      <c r="P1779" s="3"/>
      <c r="Q1779" s="3"/>
      <c r="R1779" s="3"/>
      <c r="S1779" s="3"/>
      <c r="T1779" s="3"/>
      <c r="U1779" s="13">
        <v>43221</v>
      </c>
      <c r="V1779" s="3"/>
      <c r="W1779" s="3"/>
      <c r="X1779" s="3"/>
    </row>
    <row r="1780" spans="1:24" ht="45" x14ac:dyDescent="0.25">
      <c r="A1780" s="3" t="s">
        <v>2401</v>
      </c>
      <c r="B1780" s="3" t="s">
        <v>38</v>
      </c>
      <c r="C1780" s="3" t="s">
        <v>344</v>
      </c>
      <c r="D1780" s="15" t="s">
        <v>2470</v>
      </c>
      <c r="E1780" s="3"/>
      <c r="F1780" s="3" t="s">
        <v>2418</v>
      </c>
      <c r="G1780" s="3"/>
      <c r="H1780" s="3"/>
      <c r="I1780" s="3"/>
      <c r="J1780" s="3"/>
      <c r="K1780" s="3" t="s">
        <v>2419</v>
      </c>
      <c r="L1780" s="3"/>
      <c r="M1780" s="3"/>
      <c r="N1780" s="3"/>
      <c r="O1780" s="3"/>
      <c r="P1780" s="3"/>
      <c r="Q1780" s="3"/>
      <c r="R1780" s="3"/>
      <c r="S1780" s="3"/>
      <c r="T1780" s="3"/>
      <c r="U1780" s="13">
        <v>43221</v>
      </c>
      <c r="V1780" s="3"/>
      <c r="W1780" s="3"/>
      <c r="X1780" s="3"/>
    </row>
    <row r="1781" spans="1:24" ht="45" x14ac:dyDescent="0.25">
      <c r="A1781" s="3" t="s">
        <v>2401</v>
      </c>
      <c r="B1781" s="3" t="s">
        <v>38</v>
      </c>
      <c r="C1781" s="3" t="s">
        <v>345</v>
      </c>
      <c r="D1781" s="15" t="s">
        <v>2471</v>
      </c>
      <c r="E1781" s="3"/>
      <c r="F1781" s="3" t="s">
        <v>2418</v>
      </c>
      <c r="G1781" s="3"/>
      <c r="H1781" s="3"/>
      <c r="I1781" s="3"/>
      <c r="J1781" s="3"/>
      <c r="K1781" s="3" t="s">
        <v>2419</v>
      </c>
      <c r="L1781" s="3"/>
      <c r="M1781" s="3"/>
      <c r="N1781" s="3"/>
      <c r="O1781" s="3"/>
      <c r="P1781" s="3"/>
      <c r="Q1781" s="3"/>
      <c r="R1781" s="3"/>
      <c r="S1781" s="3"/>
      <c r="T1781" s="3"/>
      <c r="U1781" s="13">
        <v>43221</v>
      </c>
      <c r="V1781" s="3"/>
      <c r="W1781" s="3"/>
      <c r="X1781" s="3"/>
    </row>
    <row r="1782" spans="1:24" x14ac:dyDescent="0.25">
      <c r="A1782" s="3" t="s">
        <v>2401</v>
      </c>
      <c r="B1782" s="3" t="s">
        <v>38</v>
      </c>
      <c r="C1782" s="3" t="s">
        <v>114</v>
      </c>
      <c r="D1782" s="15" t="s">
        <v>2472</v>
      </c>
      <c r="E1782" s="3"/>
      <c r="F1782" s="3" t="s">
        <v>2418</v>
      </c>
      <c r="G1782" s="3"/>
      <c r="H1782" s="3"/>
      <c r="I1782" s="3"/>
      <c r="J1782" s="3"/>
      <c r="K1782" s="3" t="s">
        <v>2419</v>
      </c>
      <c r="L1782" s="3"/>
      <c r="M1782" s="3"/>
      <c r="N1782" s="3"/>
      <c r="O1782" s="3"/>
      <c r="P1782" s="3"/>
      <c r="Q1782" s="3"/>
      <c r="R1782" s="3"/>
      <c r="S1782" s="3"/>
      <c r="T1782" s="3"/>
      <c r="U1782" s="13">
        <v>43221</v>
      </c>
      <c r="V1782" s="3"/>
      <c r="W1782" s="3"/>
      <c r="X1782" s="3"/>
    </row>
    <row r="1783" spans="1:24" ht="60" x14ac:dyDescent="0.25">
      <c r="A1783" s="3" t="s">
        <v>2401</v>
      </c>
      <c r="B1783" s="3" t="s">
        <v>38</v>
      </c>
      <c r="C1783" s="3" t="s">
        <v>115</v>
      </c>
      <c r="D1783" s="15" t="s">
        <v>2473</v>
      </c>
      <c r="E1783" s="3" t="s">
        <v>457</v>
      </c>
      <c r="F1783" s="3" t="s">
        <v>2418</v>
      </c>
      <c r="G1783" s="3"/>
      <c r="H1783" s="3"/>
      <c r="I1783" s="3"/>
      <c r="J1783" s="3"/>
      <c r="K1783" s="3" t="s">
        <v>2419</v>
      </c>
      <c r="L1783" s="3"/>
      <c r="M1783" s="3"/>
      <c r="N1783" s="3"/>
      <c r="O1783" s="3"/>
      <c r="P1783" s="3"/>
      <c r="Q1783" s="3"/>
      <c r="R1783" s="3"/>
      <c r="S1783" s="3"/>
      <c r="T1783" s="3"/>
      <c r="U1783" s="13">
        <v>43221</v>
      </c>
      <c r="V1783" s="3"/>
      <c r="W1783" s="3"/>
      <c r="X1783" s="3"/>
    </row>
    <row r="1784" spans="1:24" ht="30" x14ac:dyDescent="0.25">
      <c r="A1784" s="3" t="s">
        <v>2401</v>
      </c>
      <c r="B1784" s="3" t="s">
        <v>38</v>
      </c>
      <c r="C1784" s="3" t="s">
        <v>134</v>
      </c>
      <c r="D1784" s="15" t="s">
        <v>2474</v>
      </c>
      <c r="E1784" s="3"/>
      <c r="F1784" s="3" t="s">
        <v>2428</v>
      </c>
      <c r="G1784" s="3"/>
      <c r="H1784" s="3"/>
      <c r="I1784" s="3"/>
      <c r="J1784" s="3"/>
      <c r="K1784" s="3" t="s">
        <v>2429</v>
      </c>
      <c r="L1784" s="3"/>
      <c r="M1784" s="3"/>
      <c r="N1784" s="3"/>
      <c r="O1784" s="3"/>
      <c r="P1784" s="3"/>
      <c r="Q1784" s="3"/>
      <c r="R1784" s="3"/>
      <c r="S1784" s="3"/>
      <c r="T1784" s="3"/>
      <c r="U1784" s="13">
        <v>43221</v>
      </c>
      <c r="V1784" s="3"/>
      <c r="W1784" s="3"/>
      <c r="X1784" s="3"/>
    </row>
    <row r="1785" spans="1:24" ht="45" x14ac:dyDescent="0.25">
      <c r="A1785" s="3" t="s">
        <v>2401</v>
      </c>
      <c r="B1785" s="3" t="s">
        <v>38</v>
      </c>
      <c r="C1785" s="3" t="s">
        <v>135</v>
      </c>
      <c r="D1785" s="15" t="s">
        <v>2475</v>
      </c>
      <c r="E1785" s="3"/>
      <c r="F1785" s="3" t="s">
        <v>2428</v>
      </c>
      <c r="G1785" s="3"/>
      <c r="H1785" s="3"/>
      <c r="I1785" s="3"/>
      <c r="J1785" s="3"/>
      <c r="K1785" s="3" t="s">
        <v>2429</v>
      </c>
      <c r="L1785" s="3"/>
      <c r="M1785" s="3"/>
      <c r="N1785" s="3"/>
      <c r="O1785" s="3"/>
      <c r="P1785" s="3"/>
      <c r="Q1785" s="3"/>
      <c r="R1785" s="3"/>
      <c r="S1785" s="3"/>
      <c r="T1785" s="3"/>
      <c r="U1785" s="13">
        <v>43221</v>
      </c>
      <c r="V1785" s="3"/>
      <c r="W1785" s="3"/>
      <c r="X1785" s="3"/>
    </row>
    <row r="1786" spans="1:24" ht="30" x14ac:dyDescent="0.25">
      <c r="A1786" s="3" t="s">
        <v>2401</v>
      </c>
      <c r="B1786" s="3" t="s">
        <v>38</v>
      </c>
      <c r="C1786" s="3" t="s">
        <v>136</v>
      </c>
      <c r="D1786" s="15" t="s">
        <v>2476</v>
      </c>
      <c r="E1786" s="3"/>
      <c r="F1786" s="3" t="s">
        <v>2428</v>
      </c>
      <c r="G1786" s="3"/>
      <c r="H1786" s="3"/>
      <c r="I1786" s="3"/>
      <c r="J1786" s="3"/>
      <c r="K1786" s="3" t="s">
        <v>2429</v>
      </c>
      <c r="L1786" s="3"/>
      <c r="M1786" s="3"/>
      <c r="N1786" s="3"/>
      <c r="O1786" s="3"/>
      <c r="P1786" s="3"/>
      <c r="Q1786" s="3"/>
      <c r="R1786" s="3"/>
      <c r="S1786" s="3"/>
      <c r="T1786" s="3"/>
      <c r="U1786" s="13">
        <v>43221</v>
      </c>
      <c r="V1786" s="3"/>
      <c r="W1786" s="3"/>
      <c r="X1786" s="3"/>
    </row>
    <row r="1787" spans="1:24" ht="60" x14ac:dyDescent="0.25">
      <c r="A1787" s="3" t="s">
        <v>2401</v>
      </c>
      <c r="B1787" s="3" t="s">
        <v>38</v>
      </c>
      <c r="C1787" s="3" t="s">
        <v>137</v>
      </c>
      <c r="D1787" s="15" t="s">
        <v>2477</v>
      </c>
      <c r="E1787" s="3"/>
      <c r="F1787" s="3" t="s">
        <v>2428</v>
      </c>
      <c r="G1787" s="3"/>
      <c r="H1787" s="3"/>
      <c r="I1787" s="3"/>
      <c r="J1787" s="3"/>
      <c r="K1787" s="3" t="s">
        <v>2429</v>
      </c>
      <c r="L1787" s="3"/>
      <c r="M1787" s="3"/>
      <c r="N1787" s="3"/>
      <c r="O1787" s="3"/>
      <c r="P1787" s="3"/>
      <c r="Q1787" s="3"/>
      <c r="R1787" s="3"/>
      <c r="S1787" s="3"/>
      <c r="T1787" s="3"/>
      <c r="U1787" s="13">
        <v>43221</v>
      </c>
      <c r="V1787" s="3"/>
      <c r="W1787" s="3"/>
      <c r="X1787" s="3"/>
    </row>
    <row r="1788" spans="1:24" ht="30" x14ac:dyDescent="0.25">
      <c r="A1788" s="3" t="s">
        <v>2401</v>
      </c>
      <c r="B1788" s="3" t="s">
        <v>38</v>
      </c>
      <c r="C1788" s="3" t="s">
        <v>450</v>
      </c>
      <c r="D1788" s="15" t="s">
        <v>2478</v>
      </c>
      <c r="E1788" s="3"/>
      <c r="F1788" s="3" t="s">
        <v>2428</v>
      </c>
      <c r="G1788" s="3"/>
      <c r="H1788" s="3"/>
      <c r="I1788" s="3"/>
      <c r="J1788" s="3"/>
      <c r="K1788" s="3" t="s">
        <v>2429</v>
      </c>
      <c r="L1788" s="3"/>
      <c r="M1788" s="3"/>
      <c r="N1788" s="3"/>
      <c r="O1788" s="3"/>
      <c r="P1788" s="3"/>
      <c r="Q1788" s="3"/>
      <c r="R1788" s="3"/>
      <c r="S1788" s="3"/>
      <c r="T1788" s="3"/>
      <c r="U1788" s="13">
        <v>43221</v>
      </c>
      <c r="V1788" s="3"/>
      <c r="W1788" s="3"/>
      <c r="X1788" s="3"/>
    </row>
    <row r="1789" spans="1:24" ht="45" x14ac:dyDescent="0.25">
      <c r="A1789" s="3" t="s">
        <v>2401</v>
      </c>
      <c r="B1789" s="3" t="s">
        <v>38</v>
      </c>
      <c r="C1789" s="3" t="s">
        <v>451</v>
      </c>
      <c r="D1789" s="15" t="s">
        <v>2479</v>
      </c>
      <c r="E1789" s="3"/>
      <c r="F1789" s="3" t="s">
        <v>2428</v>
      </c>
      <c r="G1789" s="3"/>
      <c r="H1789" s="3"/>
      <c r="I1789" s="3"/>
      <c r="J1789" s="3"/>
      <c r="K1789" s="3" t="s">
        <v>2429</v>
      </c>
      <c r="L1789" s="3"/>
      <c r="M1789" s="3"/>
      <c r="N1789" s="3"/>
      <c r="O1789" s="3"/>
      <c r="P1789" s="3"/>
      <c r="Q1789" s="3"/>
      <c r="R1789" s="3"/>
      <c r="S1789" s="3"/>
      <c r="T1789" s="3"/>
      <c r="U1789" s="13">
        <v>43221</v>
      </c>
      <c r="V1789" s="3"/>
      <c r="W1789" s="3"/>
      <c r="X1789" s="3"/>
    </row>
    <row r="1790" spans="1:24" ht="45" x14ac:dyDescent="0.25">
      <c r="A1790" s="3" t="s">
        <v>2401</v>
      </c>
      <c r="B1790" s="3" t="s">
        <v>38</v>
      </c>
      <c r="C1790" s="3" t="s">
        <v>452</v>
      </c>
      <c r="D1790" s="15" t="s">
        <v>2480</v>
      </c>
      <c r="E1790" s="3"/>
      <c r="F1790" s="3" t="s">
        <v>2428</v>
      </c>
      <c r="G1790" s="3"/>
      <c r="H1790" s="3"/>
      <c r="I1790" s="3"/>
      <c r="J1790" s="3"/>
      <c r="K1790" s="3" t="s">
        <v>2429</v>
      </c>
      <c r="L1790" s="3"/>
      <c r="M1790" s="3"/>
      <c r="N1790" s="3"/>
      <c r="O1790" s="3"/>
      <c r="P1790" s="3"/>
      <c r="Q1790" s="3"/>
      <c r="R1790" s="3"/>
      <c r="S1790" s="3"/>
      <c r="T1790" s="3"/>
      <c r="U1790" s="13">
        <v>43221</v>
      </c>
      <c r="V1790" s="3"/>
      <c r="W1790" s="3"/>
      <c r="X1790" s="3"/>
    </row>
    <row r="1791" spans="1:24" ht="30" x14ac:dyDescent="0.25">
      <c r="A1791" s="3" t="s">
        <v>2401</v>
      </c>
      <c r="B1791" s="3" t="s">
        <v>38</v>
      </c>
      <c r="C1791" s="3" t="s">
        <v>142</v>
      </c>
      <c r="D1791" s="15" t="s">
        <v>2481</v>
      </c>
      <c r="E1791" s="3"/>
      <c r="F1791" s="3" t="s">
        <v>2428</v>
      </c>
      <c r="G1791" s="3"/>
      <c r="H1791" s="3"/>
      <c r="I1791" s="3"/>
      <c r="J1791" s="3"/>
      <c r="K1791" s="3" t="s">
        <v>2429</v>
      </c>
      <c r="L1791" s="3"/>
      <c r="M1791" s="3"/>
      <c r="N1791" s="3"/>
      <c r="O1791" s="3"/>
      <c r="P1791" s="3"/>
      <c r="Q1791" s="3"/>
      <c r="R1791" s="3"/>
      <c r="S1791" s="3"/>
      <c r="T1791" s="3"/>
      <c r="U1791" s="13">
        <v>43221</v>
      </c>
      <c r="V1791" s="3"/>
      <c r="W1791" s="3"/>
      <c r="X1791" s="3"/>
    </row>
    <row r="1792" spans="1:24" ht="30" x14ac:dyDescent="0.25">
      <c r="A1792" s="3" t="s">
        <v>2401</v>
      </c>
      <c r="B1792" s="3" t="s">
        <v>38</v>
      </c>
      <c r="C1792" s="3" t="s">
        <v>143</v>
      </c>
      <c r="D1792" s="15" t="s">
        <v>2482</v>
      </c>
      <c r="E1792" s="3"/>
      <c r="F1792" s="3" t="s">
        <v>2428</v>
      </c>
      <c r="G1792" s="3"/>
      <c r="H1792" s="3"/>
      <c r="I1792" s="3"/>
      <c r="J1792" s="3"/>
      <c r="K1792" s="3" t="s">
        <v>2429</v>
      </c>
      <c r="L1792" s="3"/>
      <c r="M1792" s="3"/>
      <c r="N1792" s="3"/>
      <c r="O1792" s="3"/>
      <c r="P1792" s="3"/>
      <c r="Q1792" s="3"/>
      <c r="R1792" s="3"/>
      <c r="S1792" s="3"/>
      <c r="T1792" s="3"/>
      <c r="U1792" s="13">
        <v>43221</v>
      </c>
      <c r="V1792" s="3"/>
      <c r="W1792" s="3"/>
      <c r="X1792" s="3"/>
    </row>
    <row r="1793" spans="1:24" ht="45" x14ac:dyDescent="0.25">
      <c r="A1793" s="3" t="s">
        <v>2401</v>
      </c>
      <c r="B1793" s="3" t="s">
        <v>38</v>
      </c>
      <c r="C1793" s="3" t="s">
        <v>377</v>
      </c>
      <c r="D1793" s="15" t="s">
        <v>2483</v>
      </c>
      <c r="E1793" s="3"/>
      <c r="F1793" s="3" t="s">
        <v>2428</v>
      </c>
      <c r="G1793" s="3"/>
      <c r="H1793" s="3"/>
      <c r="I1793" s="3"/>
      <c r="J1793" s="3"/>
      <c r="K1793" s="3" t="s">
        <v>2429</v>
      </c>
      <c r="L1793" s="3"/>
      <c r="M1793" s="3"/>
      <c r="N1793" s="3"/>
      <c r="O1793" s="3"/>
      <c r="P1793" s="3"/>
      <c r="Q1793" s="3"/>
      <c r="R1793" s="3"/>
      <c r="S1793" s="3"/>
      <c r="T1793" s="3"/>
      <c r="U1793" s="13">
        <v>43221</v>
      </c>
      <c r="V1793" s="3"/>
      <c r="W1793" s="3"/>
      <c r="X1793" s="3"/>
    </row>
    <row r="1794" spans="1:24" ht="45" x14ac:dyDescent="0.25">
      <c r="A1794" s="3" t="s">
        <v>2401</v>
      </c>
      <c r="B1794" s="3" t="s">
        <v>38</v>
      </c>
      <c r="C1794" s="3" t="s">
        <v>378</v>
      </c>
      <c r="D1794" s="15" t="s">
        <v>2484</v>
      </c>
      <c r="E1794" s="3"/>
      <c r="F1794" s="3" t="s">
        <v>2428</v>
      </c>
      <c r="G1794" s="3"/>
      <c r="H1794" s="3"/>
      <c r="I1794" s="3"/>
      <c r="J1794" s="3"/>
      <c r="K1794" s="3" t="s">
        <v>2429</v>
      </c>
      <c r="L1794" s="3"/>
      <c r="M1794" s="3"/>
      <c r="N1794" s="3"/>
      <c r="O1794" s="3"/>
      <c r="P1794" s="3"/>
      <c r="Q1794" s="3"/>
      <c r="R1794" s="3"/>
      <c r="S1794" s="3"/>
      <c r="T1794" s="3"/>
      <c r="U1794" s="13">
        <v>43221</v>
      </c>
      <c r="V1794" s="3"/>
      <c r="W1794" s="3"/>
      <c r="X1794" s="3"/>
    </row>
    <row r="1795" spans="1:24" ht="45" x14ac:dyDescent="0.25">
      <c r="A1795" s="3" t="s">
        <v>2401</v>
      </c>
      <c r="B1795" s="3" t="s">
        <v>38</v>
      </c>
      <c r="C1795" s="3" t="s">
        <v>399</v>
      </c>
      <c r="D1795" s="15" t="s">
        <v>2485</v>
      </c>
      <c r="E1795" s="3"/>
      <c r="F1795" s="3" t="s">
        <v>2418</v>
      </c>
      <c r="G1795" s="3"/>
      <c r="H1795" s="3"/>
      <c r="I1795" s="3"/>
      <c r="J1795" s="3"/>
      <c r="K1795" s="3" t="s">
        <v>2438</v>
      </c>
      <c r="L1795" s="3"/>
      <c r="M1795" s="3"/>
      <c r="N1795" s="3"/>
      <c r="O1795" s="3"/>
      <c r="P1795" s="3"/>
      <c r="Q1795" s="3"/>
      <c r="R1795" s="3"/>
      <c r="S1795" s="3"/>
      <c r="T1795" s="3"/>
      <c r="U1795" s="13">
        <v>43221</v>
      </c>
      <c r="V1795" s="3"/>
      <c r="W1795" s="3"/>
      <c r="X1795" s="3"/>
    </row>
    <row r="1796" spans="1:24" ht="75" x14ac:dyDescent="0.25">
      <c r="A1796" s="3" t="s">
        <v>2401</v>
      </c>
      <c r="B1796" s="3" t="s">
        <v>38</v>
      </c>
      <c r="C1796" s="3" t="s">
        <v>400</v>
      </c>
      <c r="D1796" s="15" t="s">
        <v>2486</v>
      </c>
      <c r="E1796" s="3"/>
      <c r="F1796" s="3" t="s">
        <v>2418</v>
      </c>
      <c r="G1796" s="3"/>
      <c r="H1796" s="3"/>
      <c r="I1796" s="3"/>
      <c r="J1796" s="3"/>
      <c r="K1796" s="3" t="s">
        <v>2438</v>
      </c>
      <c r="L1796" s="3"/>
      <c r="M1796" s="3"/>
      <c r="N1796" s="3"/>
      <c r="O1796" s="3"/>
      <c r="P1796" s="3"/>
      <c r="Q1796" s="3"/>
      <c r="R1796" s="3"/>
      <c r="S1796" s="3"/>
      <c r="T1796" s="3"/>
      <c r="U1796" s="13">
        <v>43221</v>
      </c>
      <c r="V1796" s="3"/>
      <c r="W1796" s="3"/>
      <c r="X1796" s="3"/>
    </row>
    <row r="1797" spans="1:24" ht="60" x14ac:dyDescent="0.25">
      <c r="A1797" s="3" t="s">
        <v>2401</v>
      </c>
      <c r="B1797" s="3" t="s">
        <v>38</v>
      </c>
      <c r="C1797" s="3" t="s">
        <v>401</v>
      </c>
      <c r="D1797" s="15" t="s">
        <v>2487</v>
      </c>
      <c r="E1797" s="3"/>
      <c r="F1797" s="3" t="s">
        <v>2418</v>
      </c>
      <c r="G1797" s="3"/>
      <c r="H1797" s="3"/>
      <c r="I1797" s="3"/>
      <c r="J1797" s="3"/>
      <c r="K1797" s="3" t="s">
        <v>2438</v>
      </c>
      <c r="L1797" s="3"/>
      <c r="M1797" s="3"/>
      <c r="N1797" s="3"/>
      <c r="O1797" s="3"/>
      <c r="P1797" s="3"/>
      <c r="Q1797" s="3"/>
      <c r="R1797" s="3"/>
      <c r="S1797" s="3"/>
      <c r="T1797" s="3"/>
      <c r="U1797" s="13">
        <v>43221</v>
      </c>
      <c r="V1797" s="3"/>
      <c r="W1797" s="3"/>
      <c r="X1797" s="3"/>
    </row>
    <row r="1798" spans="1:24" ht="60" x14ac:dyDescent="0.25">
      <c r="A1798" s="3" t="s">
        <v>2401</v>
      </c>
      <c r="B1798" s="3" t="s">
        <v>38</v>
      </c>
      <c r="C1798" s="3" t="s">
        <v>402</v>
      </c>
      <c r="D1798" s="15" t="s">
        <v>2488</v>
      </c>
      <c r="E1798" s="3"/>
      <c r="F1798" s="3" t="s">
        <v>2418</v>
      </c>
      <c r="G1798" s="3"/>
      <c r="H1798" s="3"/>
      <c r="I1798" s="3"/>
      <c r="J1798" s="3"/>
      <c r="K1798" s="3" t="s">
        <v>2438</v>
      </c>
      <c r="L1798" s="3"/>
      <c r="M1798" s="3"/>
      <c r="N1798" s="3"/>
      <c r="O1798" s="3"/>
      <c r="P1798" s="3"/>
      <c r="Q1798" s="3"/>
      <c r="R1798" s="3"/>
      <c r="S1798" s="3"/>
      <c r="T1798" s="3"/>
      <c r="U1798" s="13">
        <v>43221</v>
      </c>
      <c r="V1798" s="3"/>
      <c r="W1798" s="3"/>
      <c r="X1798" s="3"/>
    </row>
    <row r="1799" spans="1:24" ht="75" x14ac:dyDescent="0.25">
      <c r="A1799" s="3" t="s">
        <v>2401</v>
      </c>
      <c r="B1799" s="3" t="s">
        <v>38</v>
      </c>
      <c r="C1799" s="3" t="s">
        <v>2489</v>
      </c>
      <c r="D1799" s="15" t="s">
        <v>2490</v>
      </c>
      <c r="E1799" s="3"/>
      <c r="F1799" s="3" t="s">
        <v>2418</v>
      </c>
      <c r="G1799" s="3"/>
      <c r="H1799" s="3"/>
      <c r="I1799" s="3"/>
      <c r="J1799" s="3"/>
      <c r="K1799" s="3" t="s">
        <v>2438</v>
      </c>
      <c r="L1799" s="3"/>
      <c r="M1799" s="3"/>
      <c r="N1799" s="3"/>
      <c r="O1799" s="3"/>
      <c r="P1799" s="3"/>
      <c r="Q1799" s="3"/>
      <c r="R1799" s="3"/>
      <c r="S1799" s="3"/>
      <c r="T1799" s="3"/>
      <c r="U1799" s="13">
        <v>43221</v>
      </c>
      <c r="V1799" s="3"/>
      <c r="W1799" s="3"/>
      <c r="X1799" s="3"/>
    </row>
    <row r="1800" spans="1:24" ht="30" x14ac:dyDescent="0.25">
      <c r="A1800" s="3" t="s">
        <v>2401</v>
      </c>
      <c r="B1800" s="3" t="s">
        <v>38</v>
      </c>
      <c r="C1800" s="3" t="s">
        <v>2491</v>
      </c>
      <c r="D1800" s="15" t="s">
        <v>2492</v>
      </c>
      <c r="E1800" s="3"/>
      <c r="F1800" s="3" t="s">
        <v>2418</v>
      </c>
      <c r="G1800" s="3"/>
      <c r="H1800" s="3"/>
      <c r="I1800" s="3"/>
      <c r="J1800" s="3"/>
      <c r="K1800" s="3" t="s">
        <v>2438</v>
      </c>
      <c r="L1800" s="3"/>
      <c r="M1800" s="3"/>
      <c r="N1800" s="3"/>
      <c r="O1800" s="3"/>
      <c r="P1800" s="3"/>
      <c r="Q1800" s="3"/>
      <c r="R1800" s="3"/>
      <c r="S1800" s="3"/>
      <c r="T1800" s="3"/>
      <c r="U1800" s="13">
        <v>43221</v>
      </c>
      <c r="V1800" s="3"/>
      <c r="W1800" s="3"/>
      <c r="X1800" s="3"/>
    </row>
    <row r="1801" spans="1:24" ht="45" x14ac:dyDescent="0.25">
      <c r="A1801" s="3" t="s">
        <v>2401</v>
      </c>
      <c r="B1801" s="3" t="s">
        <v>38</v>
      </c>
      <c r="C1801" s="3" t="s">
        <v>654</v>
      </c>
      <c r="D1801" s="15" t="s">
        <v>2493</v>
      </c>
      <c r="E1801" s="3"/>
      <c r="F1801" s="3" t="s">
        <v>2418</v>
      </c>
      <c r="G1801" s="3"/>
      <c r="H1801" s="3"/>
      <c r="I1801" s="3"/>
      <c r="J1801" s="3"/>
      <c r="K1801" s="3" t="s">
        <v>2438</v>
      </c>
      <c r="L1801" s="3"/>
      <c r="M1801" s="3"/>
      <c r="N1801" s="3"/>
      <c r="O1801" s="3"/>
      <c r="P1801" s="3"/>
      <c r="Q1801" s="3"/>
      <c r="R1801" s="3"/>
      <c r="S1801" s="3"/>
      <c r="T1801" s="3"/>
      <c r="U1801" s="13">
        <v>43221</v>
      </c>
      <c r="V1801" s="3"/>
      <c r="W1801" s="3"/>
      <c r="X1801" s="3"/>
    </row>
    <row r="1802" spans="1:24" ht="60" x14ac:dyDescent="0.25">
      <c r="A1802" s="3" t="s">
        <v>2401</v>
      </c>
      <c r="B1802" s="3" t="s">
        <v>38</v>
      </c>
      <c r="C1802" s="3" t="s">
        <v>656</v>
      </c>
      <c r="D1802" s="15" t="s">
        <v>2494</v>
      </c>
      <c r="E1802" s="3"/>
      <c r="F1802" s="3" t="s">
        <v>2418</v>
      </c>
      <c r="G1802" s="3"/>
      <c r="H1802" s="3"/>
      <c r="I1802" s="3"/>
      <c r="J1802" s="3"/>
      <c r="K1802" s="3" t="s">
        <v>2438</v>
      </c>
      <c r="L1802" s="3"/>
      <c r="M1802" s="3"/>
      <c r="N1802" s="3"/>
      <c r="O1802" s="3"/>
      <c r="P1802" s="3"/>
      <c r="Q1802" s="3"/>
      <c r="R1802" s="3"/>
      <c r="S1802" s="3"/>
      <c r="T1802" s="3"/>
      <c r="U1802" s="13">
        <v>43221</v>
      </c>
      <c r="V1802" s="3"/>
      <c r="W1802" s="3"/>
      <c r="X1802" s="3"/>
    </row>
    <row r="1803" spans="1:24" ht="45" x14ac:dyDescent="0.25">
      <c r="A1803" s="3" t="s">
        <v>2401</v>
      </c>
      <c r="B1803" s="3" t="s">
        <v>38</v>
      </c>
      <c r="C1803" s="3" t="s">
        <v>658</v>
      </c>
      <c r="D1803" s="15" t="s">
        <v>2495</v>
      </c>
      <c r="E1803" s="3"/>
      <c r="F1803" s="3" t="s">
        <v>2418</v>
      </c>
      <c r="G1803" s="3"/>
      <c r="H1803" s="3"/>
      <c r="I1803" s="3"/>
      <c r="J1803" s="3"/>
      <c r="K1803" s="3" t="s">
        <v>2438</v>
      </c>
      <c r="L1803" s="3"/>
      <c r="M1803" s="3"/>
      <c r="N1803" s="3"/>
      <c r="O1803" s="3"/>
      <c r="P1803" s="3"/>
      <c r="Q1803" s="3"/>
      <c r="R1803" s="3"/>
      <c r="S1803" s="3"/>
      <c r="T1803" s="3"/>
      <c r="U1803" s="13">
        <v>43221</v>
      </c>
      <c r="V1803" s="3"/>
      <c r="W1803" s="3"/>
      <c r="X1803" s="3"/>
    </row>
    <row r="1804" spans="1:24" ht="45" x14ac:dyDescent="0.25">
      <c r="A1804" s="3" t="s">
        <v>2401</v>
      </c>
      <c r="B1804" s="3" t="s">
        <v>38</v>
      </c>
      <c r="C1804" s="3" t="s">
        <v>663</v>
      </c>
      <c r="D1804" s="15" t="s">
        <v>2496</v>
      </c>
      <c r="E1804" s="3"/>
      <c r="F1804" s="3" t="s">
        <v>2418</v>
      </c>
      <c r="G1804" s="3"/>
      <c r="H1804" s="3"/>
      <c r="I1804" s="3"/>
      <c r="J1804" s="3"/>
      <c r="K1804" s="3" t="s">
        <v>2438</v>
      </c>
      <c r="L1804" s="3"/>
      <c r="M1804" s="3"/>
      <c r="N1804" s="3"/>
      <c r="O1804" s="3"/>
      <c r="P1804" s="3"/>
      <c r="Q1804" s="3"/>
      <c r="R1804" s="3"/>
      <c r="S1804" s="3"/>
      <c r="T1804" s="3"/>
      <c r="U1804" s="13">
        <v>43221</v>
      </c>
      <c r="V1804" s="3"/>
      <c r="W1804" s="3"/>
      <c r="X1804" s="3"/>
    </row>
    <row r="1805" spans="1:24" ht="30" hidden="1" x14ac:dyDescent="0.25">
      <c r="A1805" s="3" t="s">
        <v>2401</v>
      </c>
      <c r="B1805" s="3" t="s">
        <v>814</v>
      </c>
      <c r="C1805" s="3" t="s">
        <v>231</v>
      </c>
      <c r="D1805" s="15" t="s">
        <v>2497</v>
      </c>
      <c r="E1805" s="3"/>
      <c r="F1805" s="3"/>
      <c r="G1805" s="3"/>
      <c r="H1805" s="3"/>
      <c r="I1805" s="3"/>
      <c r="J1805" s="3"/>
      <c r="K1805" s="3"/>
      <c r="L1805" s="3"/>
      <c r="M1805" s="3"/>
      <c r="N1805" s="3"/>
      <c r="O1805" s="3"/>
      <c r="P1805" s="3"/>
      <c r="Q1805" s="3"/>
      <c r="R1805" s="3"/>
      <c r="S1805" s="3"/>
      <c r="T1805" s="3"/>
      <c r="U1805" s="13">
        <v>43221</v>
      </c>
      <c r="V1805" s="3"/>
      <c r="W1805" s="3"/>
      <c r="X1805" s="3"/>
    </row>
    <row r="1806" spans="1:24" ht="30" x14ac:dyDescent="0.25">
      <c r="A1806" s="3" t="s">
        <v>2401</v>
      </c>
      <c r="B1806" s="3" t="s">
        <v>38</v>
      </c>
      <c r="C1806" s="3" t="s">
        <v>237</v>
      </c>
      <c r="D1806" s="15" t="s">
        <v>2498</v>
      </c>
      <c r="E1806" s="3"/>
      <c r="F1806" s="3"/>
      <c r="G1806" s="3"/>
      <c r="H1806" s="3"/>
      <c r="I1806" s="3"/>
      <c r="J1806" s="3"/>
      <c r="K1806" s="3"/>
      <c r="L1806" s="3"/>
      <c r="M1806" s="3"/>
      <c r="N1806" s="3"/>
      <c r="O1806" s="3"/>
      <c r="P1806" s="3"/>
      <c r="Q1806" s="3"/>
      <c r="R1806" s="3"/>
      <c r="S1806" s="3"/>
      <c r="T1806" s="3"/>
      <c r="U1806" s="13">
        <v>43221</v>
      </c>
      <c r="V1806" s="3"/>
      <c r="W1806" s="3"/>
      <c r="X1806" s="3"/>
    </row>
    <row r="1807" spans="1:24" ht="30" x14ac:dyDescent="0.25">
      <c r="A1807" s="3" t="s">
        <v>2401</v>
      </c>
      <c r="B1807" s="3" t="s">
        <v>38</v>
      </c>
      <c r="C1807" s="3" t="s">
        <v>395</v>
      </c>
      <c r="D1807" s="15" t="s">
        <v>2499</v>
      </c>
      <c r="E1807" s="3"/>
      <c r="F1807" s="3"/>
      <c r="G1807" s="3"/>
      <c r="H1807" s="3"/>
      <c r="I1807" s="3"/>
      <c r="J1807" s="3"/>
      <c r="K1807" s="3"/>
      <c r="L1807" s="3"/>
      <c r="M1807" s="3"/>
      <c r="N1807" s="3"/>
      <c r="O1807" s="3"/>
      <c r="P1807" s="3"/>
      <c r="Q1807" s="3"/>
      <c r="R1807" s="3"/>
      <c r="S1807" s="3"/>
      <c r="T1807" s="3"/>
      <c r="U1807" s="13">
        <v>43221</v>
      </c>
      <c r="V1807" s="3"/>
      <c r="W1807" s="3"/>
      <c r="X1807" s="3"/>
    </row>
    <row r="1808" spans="1:24" ht="30" x14ac:dyDescent="0.25">
      <c r="A1808" s="3" t="s">
        <v>2401</v>
      </c>
      <c r="B1808" s="3" t="s">
        <v>38</v>
      </c>
      <c r="C1808" s="3" t="s">
        <v>396</v>
      </c>
      <c r="D1808" s="15" t="s">
        <v>2500</v>
      </c>
      <c r="E1808" s="3"/>
      <c r="F1808" s="3"/>
      <c r="G1808" s="3"/>
      <c r="H1808" s="3"/>
      <c r="I1808" s="3"/>
      <c r="J1808" s="3"/>
      <c r="K1808" s="3"/>
      <c r="L1808" s="3"/>
      <c r="M1808" s="3"/>
      <c r="N1808" s="3"/>
      <c r="O1808" s="3"/>
      <c r="P1808" s="3"/>
      <c r="Q1808" s="3"/>
      <c r="R1808" s="3"/>
      <c r="S1808" s="3"/>
      <c r="T1808" s="3"/>
      <c r="U1808" s="13">
        <v>43221</v>
      </c>
      <c r="V1808" s="3"/>
      <c r="W1808" s="3"/>
      <c r="X1808" s="3"/>
    </row>
    <row r="1809" spans="1:24" x14ac:dyDescent="0.25">
      <c r="A1809" s="3"/>
      <c r="B1809" s="3"/>
      <c r="C1809" s="3"/>
      <c r="E1809" s="3"/>
      <c r="F1809" s="3"/>
      <c r="G1809" s="3"/>
      <c r="H1809" s="3"/>
      <c r="I1809" s="3"/>
      <c r="J1809" s="3"/>
      <c r="K1809" s="3"/>
      <c r="L1809" s="3"/>
      <c r="M1809" s="3"/>
      <c r="N1809" s="3"/>
      <c r="O1809" s="3"/>
      <c r="P1809" s="3"/>
      <c r="Q1809" s="3"/>
      <c r="R1809" s="3"/>
      <c r="S1809" s="3"/>
      <c r="T1809" s="3"/>
      <c r="U1809" s="13"/>
      <c r="V1809" s="3"/>
      <c r="W1809" s="3"/>
      <c r="X1809" s="3"/>
    </row>
    <row r="1810" spans="1:24" x14ac:dyDescent="0.25">
      <c r="A1810" s="3"/>
      <c r="B1810" s="3"/>
      <c r="C1810" s="3"/>
      <c r="E1810" s="3"/>
      <c r="F1810" s="3"/>
      <c r="G1810" s="3"/>
      <c r="H1810" s="3"/>
      <c r="I1810" s="3"/>
      <c r="J1810" s="3"/>
      <c r="K1810" s="3"/>
      <c r="L1810" s="3"/>
      <c r="M1810" s="3"/>
      <c r="N1810" s="3"/>
      <c r="O1810" s="3"/>
      <c r="P1810" s="3"/>
      <c r="Q1810" s="3"/>
      <c r="R1810" s="3"/>
      <c r="S1810" s="3"/>
      <c r="T1810" s="3"/>
      <c r="U1810" s="13"/>
      <c r="V1810" s="3"/>
      <c r="W1810" s="3"/>
      <c r="X1810" s="3"/>
    </row>
    <row r="1811" spans="1:24" x14ac:dyDescent="0.25">
      <c r="A1811" s="3"/>
      <c r="B1811" s="3"/>
      <c r="C1811" s="3"/>
      <c r="E1811" s="3"/>
      <c r="F1811" s="3"/>
      <c r="G1811" s="3"/>
      <c r="H1811" s="3"/>
      <c r="I1811" s="3"/>
      <c r="J1811" s="3"/>
      <c r="K1811" s="3"/>
      <c r="L1811" s="3"/>
      <c r="M1811" s="3"/>
      <c r="N1811" s="3"/>
      <c r="O1811" s="3"/>
      <c r="P1811" s="3"/>
      <c r="Q1811" s="3"/>
      <c r="R1811" s="3"/>
      <c r="S1811" s="3"/>
      <c r="T1811" s="3"/>
      <c r="U1811" s="13"/>
      <c r="V1811" s="3"/>
      <c r="W1811" s="3"/>
      <c r="X1811" s="3"/>
    </row>
    <row r="1812" spans="1:24" x14ac:dyDescent="0.25">
      <c r="A1812" s="3"/>
      <c r="B1812" s="3"/>
      <c r="C1812" s="3"/>
      <c r="E1812" s="3"/>
      <c r="F1812" s="3"/>
      <c r="G1812" s="3"/>
      <c r="H1812" s="3"/>
      <c r="I1812" s="3"/>
      <c r="J1812" s="3"/>
      <c r="K1812" s="3"/>
      <c r="L1812" s="3"/>
      <c r="M1812" s="3"/>
      <c r="N1812" s="3"/>
      <c r="O1812" s="3"/>
      <c r="P1812" s="3"/>
      <c r="Q1812" s="3"/>
      <c r="R1812" s="3"/>
      <c r="S1812" s="3"/>
      <c r="T1812" s="3"/>
      <c r="U1812" s="13"/>
      <c r="V1812" s="3"/>
      <c r="W1812" s="3"/>
      <c r="X1812" s="3"/>
    </row>
    <row r="1813" spans="1:24" x14ac:dyDescent="0.25">
      <c r="A1813" s="3"/>
      <c r="B1813" s="3"/>
      <c r="C1813" s="3"/>
      <c r="E1813" s="3"/>
      <c r="F1813" s="3"/>
      <c r="G1813" s="3"/>
      <c r="H1813" s="3"/>
      <c r="I1813" s="3"/>
      <c r="J1813" s="3"/>
      <c r="K1813" s="3"/>
      <c r="L1813" s="3"/>
      <c r="M1813" s="3"/>
      <c r="N1813" s="3"/>
      <c r="O1813" s="3"/>
      <c r="P1813" s="3"/>
      <c r="Q1813" s="3"/>
      <c r="R1813" s="3"/>
      <c r="S1813" s="3"/>
      <c r="T1813" s="3"/>
      <c r="U1813" s="13"/>
      <c r="V1813" s="3"/>
      <c r="W1813" s="3"/>
      <c r="X1813" s="3"/>
    </row>
    <row r="1814" spans="1:24" x14ac:dyDescent="0.25">
      <c r="A1814" s="3"/>
      <c r="B1814" s="3"/>
      <c r="C1814" s="3"/>
      <c r="E1814" s="3"/>
      <c r="F1814" s="3"/>
      <c r="G1814" s="3"/>
      <c r="H1814" s="3"/>
      <c r="I1814" s="3"/>
      <c r="J1814" s="3"/>
      <c r="K1814" s="3"/>
      <c r="L1814" s="3"/>
      <c r="M1814" s="3"/>
      <c r="N1814" s="3"/>
      <c r="O1814" s="3"/>
      <c r="P1814" s="3"/>
      <c r="Q1814" s="3"/>
      <c r="R1814" s="3"/>
      <c r="S1814" s="3"/>
      <c r="T1814" s="3"/>
      <c r="U1814" s="13"/>
      <c r="V1814" s="3"/>
      <c r="W1814" s="3"/>
      <c r="X1814" s="3"/>
    </row>
    <row r="1815" spans="1:24" x14ac:dyDescent="0.25">
      <c r="A1815" s="3"/>
      <c r="B1815" s="3"/>
      <c r="C1815" s="3"/>
      <c r="E1815" s="3"/>
      <c r="F1815" s="3"/>
      <c r="G1815" s="3"/>
      <c r="H1815" s="3"/>
      <c r="I1815" s="3"/>
      <c r="J1815" s="3"/>
      <c r="K1815" s="3"/>
      <c r="L1815" s="3"/>
      <c r="M1815" s="3"/>
      <c r="N1815" s="3"/>
      <c r="O1815" s="3"/>
      <c r="P1815" s="3"/>
      <c r="Q1815" s="3"/>
      <c r="R1815" s="3"/>
      <c r="S1815" s="3"/>
      <c r="T1815" s="3"/>
      <c r="U1815" s="13"/>
      <c r="V1815" s="3"/>
      <c r="W1815" s="3"/>
      <c r="X1815" s="3"/>
    </row>
    <row r="1816" spans="1:24" x14ac:dyDescent="0.25">
      <c r="A1816" s="3"/>
      <c r="B1816" s="3"/>
      <c r="C1816" s="3"/>
      <c r="E1816" s="3"/>
      <c r="F1816" s="3"/>
      <c r="G1816" s="3"/>
      <c r="H1816" s="3"/>
      <c r="I1816" s="3"/>
      <c r="J1816" s="3"/>
      <c r="K1816" s="3"/>
      <c r="L1816" s="3"/>
      <c r="M1816" s="3"/>
      <c r="N1816" s="3"/>
      <c r="O1816" s="3"/>
      <c r="P1816" s="3"/>
      <c r="Q1816" s="3"/>
      <c r="R1816" s="3"/>
      <c r="S1816" s="3"/>
      <c r="T1816" s="3"/>
      <c r="U1816" s="13"/>
      <c r="V1816" s="3"/>
      <c r="W1816" s="3"/>
      <c r="X1816" s="3"/>
    </row>
    <row r="1817" spans="1:24" x14ac:dyDescent="0.25">
      <c r="A1817" s="3"/>
      <c r="B1817" s="3"/>
      <c r="C1817" s="3"/>
      <c r="E1817" s="3"/>
      <c r="F1817" s="3"/>
      <c r="G1817" s="3"/>
      <c r="H1817" s="3"/>
      <c r="I1817" s="3"/>
      <c r="J1817" s="3"/>
      <c r="K1817" s="3"/>
      <c r="L1817" s="3"/>
      <c r="M1817" s="3"/>
      <c r="N1817" s="3"/>
      <c r="O1817" s="3"/>
      <c r="P1817" s="3"/>
      <c r="Q1817" s="3"/>
      <c r="R1817" s="3"/>
      <c r="S1817" s="3"/>
      <c r="T1817" s="3"/>
      <c r="U1817" s="13"/>
      <c r="V1817" s="3"/>
      <c r="W1817" s="3"/>
      <c r="X1817" s="3"/>
    </row>
    <row r="1818" spans="1:24" x14ac:dyDescent="0.25">
      <c r="A1818" s="3"/>
      <c r="B1818" s="3"/>
      <c r="C1818" s="3"/>
      <c r="E1818" s="3"/>
      <c r="F1818" s="3"/>
      <c r="G1818" s="3"/>
      <c r="H1818" s="3"/>
      <c r="I1818" s="3"/>
      <c r="J1818" s="3"/>
      <c r="K1818" s="3"/>
      <c r="L1818" s="3"/>
      <c r="M1818" s="3"/>
      <c r="N1818" s="3"/>
      <c r="O1818" s="3"/>
      <c r="P1818" s="3"/>
      <c r="Q1818" s="3"/>
      <c r="R1818" s="3"/>
      <c r="S1818" s="3"/>
      <c r="T1818" s="3"/>
      <c r="U1818" s="13"/>
      <c r="V1818" s="3"/>
      <c r="W1818" s="3"/>
      <c r="X1818" s="3"/>
    </row>
    <row r="1819" spans="1:24" x14ac:dyDescent="0.25">
      <c r="A1819" s="3"/>
      <c r="B1819" s="3"/>
      <c r="C1819" s="3"/>
      <c r="E1819" s="3"/>
      <c r="F1819" s="3"/>
      <c r="G1819" s="3"/>
      <c r="H1819" s="3"/>
      <c r="I1819" s="3"/>
      <c r="J1819" s="3"/>
      <c r="K1819" s="3"/>
      <c r="L1819" s="3"/>
      <c r="M1819" s="3"/>
      <c r="N1819" s="3"/>
      <c r="O1819" s="3"/>
      <c r="P1819" s="3"/>
      <c r="Q1819" s="3"/>
      <c r="R1819" s="3"/>
      <c r="S1819" s="3"/>
      <c r="T1819" s="3"/>
      <c r="U1819" s="13"/>
      <c r="V1819" s="3"/>
      <c r="W1819" s="3"/>
      <c r="X1819" s="3"/>
    </row>
    <row r="1820" spans="1:24" x14ac:dyDescent="0.25">
      <c r="A1820" s="3"/>
      <c r="B1820" s="3"/>
      <c r="C1820" s="3"/>
      <c r="E1820" s="3"/>
      <c r="F1820" s="3"/>
      <c r="G1820" s="3"/>
      <c r="H1820" s="3"/>
      <c r="I1820" s="3"/>
      <c r="J1820" s="3"/>
      <c r="K1820" s="3"/>
      <c r="L1820" s="3"/>
      <c r="M1820" s="3"/>
      <c r="N1820" s="3"/>
      <c r="O1820" s="3"/>
      <c r="P1820" s="3"/>
      <c r="Q1820" s="3"/>
      <c r="R1820" s="3"/>
      <c r="S1820" s="3"/>
      <c r="T1820" s="3"/>
      <c r="U1820" s="13"/>
      <c r="V1820" s="3"/>
      <c r="W1820" s="3"/>
      <c r="X1820" s="3"/>
    </row>
    <row r="1821" spans="1:24" x14ac:dyDescent="0.25">
      <c r="A1821" s="3"/>
      <c r="B1821" s="3"/>
      <c r="C1821" s="3"/>
      <c r="E1821" s="3"/>
      <c r="F1821" s="3"/>
      <c r="G1821" s="3"/>
      <c r="H1821" s="3"/>
      <c r="I1821" s="3"/>
      <c r="J1821" s="3"/>
      <c r="K1821" s="3"/>
      <c r="L1821" s="3"/>
      <c r="M1821" s="3"/>
      <c r="N1821" s="3"/>
      <c r="O1821" s="3"/>
      <c r="P1821" s="3"/>
      <c r="Q1821" s="3"/>
      <c r="R1821" s="3"/>
      <c r="S1821" s="3"/>
      <c r="T1821" s="3"/>
      <c r="U1821" s="13"/>
      <c r="V1821" s="3"/>
      <c r="W1821" s="3"/>
      <c r="X1821" s="3"/>
    </row>
    <row r="1822" spans="1:24" x14ac:dyDescent="0.25">
      <c r="A1822" s="3"/>
      <c r="B1822" s="3"/>
      <c r="C1822" s="3"/>
      <c r="E1822" s="3"/>
      <c r="F1822" s="3"/>
      <c r="G1822" s="3"/>
      <c r="H1822" s="3"/>
      <c r="I1822" s="3"/>
      <c r="J1822" s="3"/>
      <c r="K1822" s="3"/>
      <c r="L1822" s="3"/>
      <c r="M1822" s="3"/>
      <c r="N1822" s="3"/>
      <c r="O1822" s="3"/>
      <c r="P1822" s="3"/>
      <c r="Q1822" s="3"/>
      <c r="R1822" s="3"/>
      <c r="S1822" s="3"/>
      <c r="T1822" s="3"/>
      <c r="U1822" s="13"/>
      <c r="V1822" s="3"/>
      <c r="W1822" s="3"/>
      <c r="X1822" s="3"/>
    </row>
    <row r="1823" spans="1:24" x14ac:dyDescent="0.25">
      <c r="A1823" s="3"/>
      <c r="B1823" s="3"/>
      <c r="C1823" s="3"/>
      <c r="E1823" s="3"/>
      <c r="F1823" s="3"/>
      <c r="G1823" s="3"/>
      <c r="H1823" s="3"/>
      <c r="I1823" s="3"/>
      <c r="J1823" s="3"/>
      <c r="K1823" s="3"/>
      <c r="L1823" s="3"/>
      <c r="M1823" s="3"/>
      <c r="N1823" s="3"/>
      <c r="O1823" s="3"/>
      <c r="P1823" s="3"/>
      <c r="Q1823" s="3"/>
      <c r="R1823" s="3"/>
      <c r="S1823" s="3"/>
      <c r="T1823" s="3"/>
      <c r="U1823" s="13"/>
      <c r="V1823" s="3"/>
      <c r="W1823" s="3"/>
      <c r="X1823" s="3"/>
    </row>
    <row r="1824" spans="1:24" x14ac:dyDescent="0.25">
      <c r="A1824" s="3"/>
      <c r="B1824" s="3"/>
      <c r="C1824" s="3"/>
      <c r="E1824" s="3"/>
      <c r="F1824" s="3"/>
      <c r="G1824" s="3"/>
      <c r="H1824" s="3"/>
      <c r="I1824" s="3"/>
      <c r="J1824" s="3"/>
      <c r="K1824" s="3"/>
      <c r="L1824" s="3"/>
      <c r="M1824" s="3"/>
      <c r="N1824" s="3"/>
      <c r="O1824" s="3"/>
      <c r="P1824" s="3"/>
      <c r="Q1824" s="3"/>
      <c r="R1824" s="3"/>
      <c r="S1824" s="3"/>
      <c r="T1824" s="3"/>
      <c r="U1824" s="13"/>
      <c r="V1824" s="3"/>
      <c r="W1824" s="3"/>
      <c r="X1824" s="3"/>
    </row>
    <row r="1825" spans="1:24" x14ac:dyDescent="0.25">
      <c r="A1825" s="3"/>
      <c r="B1825" s="3"/>
      <c r="C1825" s="3"/>
      <c r="E1825" s="3"/>
      <c r="F1825" s="3"/>
      <c r="G1825" s="3"/>
      <c r="H1825" s="3"/>
      <c r="I1825" s="3"/>
      <c r="J1825" s="3"/>
      <c r="K1825" s="3"/>
      <c r="L1825" s="3"/>
      <c r="M1825" s="3"/>
      <c r="N1825" s="3"/>
      <c r="O1825" s="3"/>
      <c r="P1825" s="3"/>
      <c r="Q1825" s="3"/>
      <c r="R1825" s="3"/>
      <c r="S1825" s="3"/>
      <c r="T1825" s="3"/>
      <c r="U1825" s="13"/>
      <c r="V1825" s="3"/>
      <c r="W1825" s="3"/>
      <c r="X1825" s="3"/>
    </row>
    <row r="1826" spans="1:24" x14ac:dyDescent="0.25">
      <c r="A1826" s="3"/>
      <c r="B1826" s="3"/>
      <c r="C1826" s="3"/>
      <c r="E1826" s="3"/>
      <c r="F1826" s="3"/>
      <c r="G1826" s="3"/>
      <c r="H1826" s="3"/>
      <c r="I1826" s="3"/>
      <c r="J1826" s="3"/>
      <c r="K1826" s="3"/>
      <c r="L1826" s="3"/>
      <c r="M1826" s="3"/>
      <c r="N1826" s="3"/>
      <c r="O1826" s="3"/>
      <c r="P1826" s="3"/>
      <c r="Q1826" s="3"/>
      <c r="R1826" s="3"/>
      <c r="S1826" s="3"/>
      <c r="T1826" s="3"/>
      <c r="U1826" s="13"/>
      <c r="V1826" s="3"/>
      <c r="W1826" s="3"/>
      <c r="X1826" s="3"/>
    </row>
    <row r="1827" spans="1:24" x14ac:dyDescent="0.25">
      <c r="A1827" s="3"/>
      <c r="B1827" s="3"/>
      <c r="C1827" s="3"/>
      <c r="E1827" s="3"/>
      <c r="F1827" s="3"/>
      <c r="G1827" s="3"/>
      <c r="H1827" s="3"/>
      <c r="I1827" s="3"/>
      <c r="J1827" s="3"/>
      <c r="K1827" s="3"/>
      <c r="L1827" s="3"/>
      <c r="M1827" s="3"/>
      <c r="N1827" s="3"/>
      <c r="O1827" s="3"/>
      <c r="P1827" s="3"/>
      <c r="Q1827" s="3"/>
      <c r="R1827" s="3"/>
      <c r="S1827" s="3"/>
      <c r="T1827" s="3"/>
      <c r="U1827" s="13"/>
      <c r="V1827" s="3"/>
      <c r="W1827" s="3"/>
      <c r="X1827" s="3"/>
    </row>
    <row r="1828" spans="1:24" x14ac:dyDescent="0.25">
      <c r="A1828" s="3"/>
      <c r="B1828" s="3"/>
      <c r="C1828" s="3"/>
      <c r="E1828" s="3"/>
      <c r="F1828" s="3"/>
      <c r="G1828" s="3"/>
      <c r="H1828" s="3"/>
      <c r="I1828" s="3"/>
      <c r="J1828" s="3"/>
      <c r="K1828" s="3"/>
      <c r="L1828" s="3"/>
      <c r="M1828" s="3"/>
      <c r="N1828" s="3"/>
      <c r="O1828" s="3"/>
      <c r="P1828" s="3"/>
      <c r="Q1828" s="3"/>
      <c r="R1828" s="3"/>
      <c r="S1828" s="3"/>
      <c r="T1828" s="3"/>
      <c r="U1828" s="13"/>
      <c r="V1828" s="3"/>
      <c r="W1828" s="3"/>
      <c r="X1828" s="3"/>
    </row>
    <row r="1829" spans="1:24" x14ac:dyDescent="0.25">
      <c r="A1829" s="3"/>
      <c r="B1829" s="3"/>
      <c r="C1829" s="3"/>
      <c r="E1829" s="3"/>
      <c r="F1829" s="3"/>
      <c r="G1829" s="3"/>
      <c r="H1829" s="3"/>
      <c r="I1829" s="3"/>
      <c r="J1829" s="3"/>
      <c r="K1829" s="3"/>
      <c r="L1829" s="3"/>
      <c r="M1829" s="3"/>
      <c r="N1829" s="3"/>
      <c r="O1829" s="3"/>
      <c r="P1829" s="3"/>
      <c r="Q1829" s="3"/>
      <c r="R1829" s="3"/>
      <c r="S1829" s="3"/>
      <c r="T1829" s="3"/>
      <c r="U1829" s="13"/>
      <c r="V1829" s="3"/>
      <c r="W1829" s="3"/>
      <c r="X1829" s="3"/>
    </row>
    <row r="1830" spans="1:24" x14ac:dyDescent="0.25">
      <c r="A1830" s="3"/>
      <c r="B1830" s="3"/>
      <c r="C1830" s="3"/>
      <c r="E1830" s="3"/>
      <c r="F1830" s="3"/>
      <c r="G1830" s="3"/>
      <c r="H1830" s="3"/>
      <c r="I1830" s="3"/>
      <c r="J1830" s="3"/>
      <c r="K1830" s="3"/>
      <c r="L1830" s="3"/>
      <c r="M1830" s="3"/>
      <c r="N1830" s="3"/>
      <c r="O1830" s="3"/>
      <c r="P1830" s="3"/>
      <c r="Q1830" s="3"/>
      <c r="R1830" s="3"/>
      <c r="S1830" s="3"/>
      <c r="T1830" s="3"/>
      <c r="U1830" s="13"/>
      <c r="V1830" s="3"/>
      <c r="W1830" s="3"/>
      <c r="X1830" s="3"/>
    </row>
    <row r="1831" spans="1:24" x14ac:dyDescent="0.25">
      <c r="A1831" s="3"/>
      <c r="B1831" s="3"/>
      <c r="C1831" s="3"/>
      <c r="E1831" s="3"/>
      <c r="F1831" s="3"/>
      <c r="G1831" s="3"/>
      <c r="H1831" s="3"/>
      <c r="I1831" s="3"/>
      <c r="J1831" s="3"/>
      <c r="K1831" s="3"/>
      <c r="L1831" s="3"/>
      <c r="M1831" s="3"/>
      <c r="N1831" s="3"/>
      <c r="O1831" s="3"/>
      <c r="P1831" s="3"/>
      <c r="Q1831" s="3"/>
      <c r="R1831" s="3"/>
      <c r="S1831" s="3"/>
      <c r="T1831" s="3"/>
      <c r="U1831" s="13"/>
      <c r="V1831" s="3"/>
      <c r="W1831" s="3"/>
      <c r="X1831" s="3"/>
    </row>
    <row r="1832" spans="1:24" x14ac:dyDescent="0.25">
      <c r="A1832" s="3"/>
      <c r="B1832" s="3"/>
      <c r="C1832" s="3"/>
      <c r="E1832" s="3"/>
      <c r="F1832" s="3"/>
      <c r="G1832" s="3"/>
      <c r="H1832" s="3"/>
      <c r="I1832" s="3"/>
      <c r="J1832" s="3"/>
      <c r="K1832" s="3"/>
      <c r="L1832" s="3"/>
      <c r="M1832" s="3"/>
      <c r="N1832" s="3"/>
      <c r="O1832" s="3"/>
      <c r="P1832" s="3"/>
      <c r="Q1832" s="3"/>
      <c r="R1832" s="3"/>
      <c r="S1832" s="3"/>
      <c r="T1832" s="3"/>
      <c r="U1832" s="13"/>
      <c r="V1832" s="3"/>
      <c r="W1832" s="3"/>
      <c r="X1832" s="3"/>
    </row>
    <row r="1833" spans="1:24" x14ac:dyDescent="0.25">
      <c r="A1833" s="3"/>
      <c r="B1833" s="3"/>
      <c r="C1833" s="3"/>
      <c r="E1833" s="3"/>
      <c r="F1833" s="3"/>
      <c r="G1833" s="3"/>
      <c r="H1833" s="3"/>
      <c r="I1833" s="3"/>
      <c r="J1833" s="3"/>
      <c r="K1833" s="3"/>
      <c r="L1833" s="3"/>
      <c r="M1833" s="3"/>
      <c r="N1833" s="3"/>
      <c r="O1833" s="3"/>
      <c r="P1833" s="3"/>
      <c r="Q1833" s="3"/>
      <c r="R1833" s="3"/>
      <c r="S1833" s="3"/>
      <c r="T1833" s="3"/>
      <c r="U1833" s="13"/>
      <c r="V1833" s="3"/>
      <c r="W1833" s="3"/>
      <c r="X1833" s="3"/>
    </row>
    <row r="1834" spans="1:24" x14ac:dyDescent="0.25">
      <c r="A1834" s="3"/>
      <c r="B1834" s="3"/>
      <c r="C1834" s="3"/>
      <c r="E1834" s="3"/>
      <c r="F1834" s="3"/>
      <c r="G1834" s="3"/>
      <c r="H1834" s="3"/>
      <c r="I1834" s="3"/>
      <c r="J1834" s="3"/>
      <c r="K1834" s="3"/>
      <c r="L1834" s="3"/>
      <c r="M1834" s="3"/>
      <c r="N1834" s="3"/>
      <c r="O1834" s="3"/>
      <c r="P1834" s="3"/>
      <c r="Q1834" s="3"/>
      <c r="R1834" s="3"/>
      <c r="S1834" s="3"/>
      <c r="T1834" s="3"/>
      <c r="U1834" s="13"/>
      <c r="V1834" s="3"/>
      <c r="W1834" s="3"/>
      <c r="X1834" s="3"/>
    </row>
    <row r="1835" spans="1:24" x14ac:dyDescent="0.25">
      <c r="A1835" s="3"/>
      <c r="B1835" s="3"/>
      <c r="C1835" s="3"/>
      <c r="E1835" s="3"/>
      <c r="F1835" s="3"/>
      <c r="G1835" s="3"/>
      <c r="H1835" s="3"/>
      <c r="I1835" s="3"/>
      <c r="J1835" s="3"/>
      <c r="K1835" s="3"/>
      <c r="L1835" s="3"/>
      <c r="M1835" s="3"/>
      <c r="N1835" s="3"/>
      <c r="O1835" s="3"/>
      <c r="P1835" s="3"/>
      <c r="Q1835" s="3"/>
      <c r="R1835" s="3"/>
      <c r="S1835" s="3"/>
      <c r="T1835" s="3"/>
      <c r="U1835" s="13"/>
      <c r="V1835" s="3"/>
      <c r="W1835" s="3"/>
      <c r="X1835" s="3"/>
    </row>
    <row r="1836" spans="1:24" x14ac:dyDescent="0.25">
      <c r="A1836" s="3"/>
      <c r="B1836" s="3"/>
      <c r="C1836" s="3"/>
      <c r="E1836" s="3"/>
      <c r="F1836" s="3"/>
      <c r="G1836" s="3"/>
      <c r="H1836" s="3"/>
      <c r="I1836" s="3"/>
      <c r="J1836" s="3"/>
      <c r="K1836" s="3"/>
      <c r="L1836" s="3"/>
      <c r="M1836" s="3"/>
      <c r="N1836" s="3"/>
      <c r="O1836" s="3"/>
      <c r="P1836" s="3"/>
      <c r="Q1836" s="3"/>
      <c r="R1836" s="3"/>
      <c r="S1836" s="3"/>
      <c r="T1836" s="3"/>
      <c r="U1836" s="13"/>
      <c r="V1836" s="3"/>
      <c r="W1836" s="3"/>
      <c r="X1836" s="3"/>
    </row>
    <row r="1837" spans="1:24" x14ac:dyDescent="0.25">
      <c r="A1837" s="3"/>
      <c r="B1837" s="3"/>
      <c r="C1837" s="3"/>
      <c r="E1837" s="3"/>
      <c r="F1837" s="3"/>
      <c r="G1837" s="3"/>
      <c r="H1837" s="3"/>
      <c r="I1837" s="3"/>
      <c r="J1837" s="3"/>
      <c r="K1837" s="3"/>
      <c r="L1837" s="3"/>
      <c r="M1837" s="3"/>
      <c r="N1837" s="3"/>
      <c r="O1837" s="3"/>
      <c r="P1837" s="3"/>
      <c r="Q1837" s="3"/>
      <c r="R1837" s="3"/>
      <c r="S1837" s="3"/>
      <c r="T1837" s="3"/>
      <c r="U1837" s="13"/>
      <c r="V1837" s="3"/>
      <c r="W1837" s="3"/>
      <c r="X1837" s="3"/>
    </row>
    <row r="1838" spans="1:24" x14ac:dyDescent="0.25">
      <c r="A1838" s="3"/>
      <c r="B1838" s="3"/>
      <c r="C1838" s="3"/>
      <c r="E1838" s="3"/>
      <c r="F1838" s="3"/>
      <c r="G1838" s="3"/>
      <c r="H1838" s="3"/>
      <c r="I1838" s="3"/>
      <c r="J1838" s="3"/>
      <c r="K1838" s="3"/>
      <c r="L1838" s="3"/>
      <c r="M1838" s="3"/>
      <c r="N1838" s="3"/>
      <c r="O1838" s="3"/>
      <c r="P1838" s="3"/>
      <c r="Q1838" s="3"/>
      <c r="R1838" s="3"/>
      <c r="S1838" s="3"/>
      <c r="T1838" s="3"/>
      <c r="U1838" s="13"/>
      <c r="V1838" s="3"/>
      <c r="W1838" s="3"/>
      <c r="X1838" s="3"/>
    </row>
    <row r="1839" spans="1:24" x14ac:dyDescent="0.25">
      <c r="A1839" s="3"/>
      <c r="B1839" s="3"/>
      <c r="C1839" s="3"/>
      <c r="E1839" s="3"/>
      <c r="F1839" s="3"/>
      <c r="G1839" s="3"/>
      <c r="H1839" s="3"/>
      <c r="I1839" s="3"/>
      <c r="J1839" s="3"/>
      <c r="K1839" s="3"/>
      <c r="L1839" s="3"/>
      <c r="M1839" s="3"/>
      <c r="N1839" s="3"/>
      <c r="O1839" s="3"/>
      <c r="P1839" s="3"/>
      <c r="Q1839" s="3"/>
      <c r="R1839" s="3"/>
      <c r="S1839" s="3"/>
      <c r="T1839" s="3"/>
      <c r="U1839" s="13"/>
      <c r="V1839" s="3"/>
      <c r="W1839" s="3"/>
      <c r="X1839" s="3"/>
    </row>
    <row r="1840" spans="1:24" x14ac:dyDescent="0.25">
      <c r="A1840" s="3"/>
      <c r="B1840" s="3"/>
      <c r="C1840" s="3"/>
      <c r="E1840" s="3"/>
      <c r="F1840" s="3"/>
      <c r="G1840" s="3"/>
      <c r="H1840" s="3"/>
      <c r="I1840" s="3"/>
      <c r="J1840" s="3"/>
      <c r="K1840" s="3"/>
      <c r="L1840" s="3"/>
      <c r="M1840" s="3"/>
      <c r="N1840" s="3"/>
      <c r="O1840" s="3"/>
      <c r="P1840" s="3"/>
      <c r="Q1840" s="3"/>
      <c r="R1840" s="3"/>
      <c r="S1840" s="3"/>
      <c r="T1840" s="3"/>
      <c r="U1840" s="13"/>
      <c r="V1840" s="3"/>
      <c r="W1840" s="3"/>
      <c r="X1840" s="3"/>
    </row>
    <row r="1841" spans="1:24" x14ac:dyDescent="0.25">
      <c r="A1841" s="3"/>
      <c r="B1841" s="3"/>
      <c r="C1841" s="3"/>
      <c r="E1841" s="3"/>
      <c r="F1841" s="3"/>
      <c r="G1841" s="3"/>
      <c r="H1841" s="3"/>
      <c r="I1841" s="3"/>
      <c r="J1841" s="3"/>
      <c r="K1841" s="3"/>
      <c r="L1841" s="3"/>
      <c r="M1841" s="3"/>
      <c r="N1841" s="3"/>
      <c r="O1841" s="3"/>
      <c r="P1841" s="3"/>
      <c r="Q1841" s="3"/>
      <c r="R1841" s="3"/>
      <c r="S1841" s="3"/>
      <c r="T1841" s="3"/>
      <c r="U1841" s="13"/>
      <c r="V1841" s="3"/>
      <c r="W1841" s="3"/>
      <c r="X1841" s="3"/>
    </row>
    <row r="1842" spans="1:24" x14ac:dyDescent="0.25">
      <c r="A1842" s="3"/>
      <c r="B1842" s="3"/>
      <c r="C1842" s="3"/>
      <c r="E1842" s="3"/>
      <c r="F1842" s="3"/>
      <c r="G1842" s="3"/>
      <c r="H1842" s="3"/>
      <c r="I1842" s="3"/>
      <c r="J1842" s="3"/>
      <c r="K1842" s="3"/>
      <c r="L1842" s="3"/>
      <c r="M1842" s="3"/>
      <c r="N1842" s="3"/>
      <c r="O1842" s="3"/>
      <c r="P1842" s="3"/>
      <c r="Q1842" s="3"/>
      <c r="R1842" s="3"/>
      <c r="S1842" s="3"/>
      <c r="T1842" s="3"/>
      <c r="U1842" s="13"/>
      <c r="V1842" s="3"/>
      <c r="W1842" s="3"/>
      <c r="X1842" s="3"/>
    </row>
    <row r="1843" spans="1:24" x14ac:dyDescent="0.25">
      <c r="A1843" s="3"/>
      <c r="B1843" s="3"/>
      <c r="C1843" s="3"/>
      <c r="E1843" s="3"/>
      <c r="F1843" s="3"/>
      <c r="G1843" s="3"/>
      <c r="H1843" s="3"/>
      <c r="I1843" s="3"/>
      <c r="J1843" s="3"/>
      <c r="K1843" s="3"/>
      <c r="L1843" s="3"/>
      <c r="M1843" s="3"/>
      <c r="N1843" s="3"/>
      <c r="O1843" s="3"/>
      <c r="P1843" s="3"/>
      <c r="Q1843" s="3"/>
      <c r="R1843" s="3"/>
      <c r="S1843" s="3"/>
      <c r="T1843" s="3"/>
      <c r="U1843" s="13"/>
      <c r="V1843" s="3"/>
      <c r="W1843" s="3"/>
      <c r="X1843" s="3"/>
    </row>
    <row r="1844" spans="1:24" x14ac:dyDescent="0.25">
      <c r="A1844" s="3"/>
      <c r="B1844" s="3"/>
      <c r="C1844" s="3"/>
      <c r="E1844" s="3"/>
      <c r="F1844" s="3"/>
      <c r="G1844" s="3"/>
      <c r="H1844" s="3"/>
      <c r="I1844" s="3"/>
      <c r="J1844" s="3"/>
      <c r="K1844" s="3"/>
      <c r="L1844" s="3"/>
      <c r="M1844" s="3"/>
      <c r="N1844" s="3"/>
      <c r="O1844" s="3"/>
      <c r="P1844" s="3"/>
      <c r="Q1844" s="3"/>
      <c r="R1844" s="3"/>
      <c r="S1844" s="3"/>
      <c r="T1844" s="3"/>
      <c r="U1844" s="13"/>
      <c r="V1844" s="3"/>
      <c r="W1844" s="3"/>
      <c r="X1844" s="3"/>
    </row>
    <row r="1845" spans="1:24" x14ac:dyDescent="0.25">
      <c r="A1845" s="3"/>
      <c r="B1845" s="3"/>
      <c r="C1845" s="3"/>
      <c r="E1845" s="3"/>
      <c r="F1845" s="3"/>
      <c r="G1845" s="3"/>
      <c r="H1845" s="3"/>
      <c r="I1845" s="3"/>
      <c r="J1845" s="3"/>
      <c r="K1845" s="3"/>
      <c r="L1845" s="3"/>
      <c r="M1845" s="3"/>
      <c r="N1845" s="3"/>
      <c r="O1845" s="3"/>
      <c r="P1845" s="3"/>
      <c r="Q1845" s="3"/>
      <c r="R1845" s="3"/>
      <c r="S1845" s="3"/>
      <c r="T1845" s="3"/>
      <c r="U1845" s="13"/>
      <c r="V1845" s="3"/>
      <c r="W1845" s="3"/>
      <c r="X1845" s="3"/>
    </row>
    <row r="1846" spans="1:24" x14ac:dyDescent="0.25">
      <c r="A1846" s="3"/>
      <c r="B1846" s="3"/>
      <c r="C1846" s="3"/>
      <c r="E1846" s="3"/>
      <c r="F1846" s="3"/>
      <c r="G1846" s="3"/>
      <c r="H1846" s="3"/>
      <c r="I1846" s="3"/>
      <c r="J1846" s="3"/>
      <c r="K1846" s="3"/>
      <c r="L1846" s="3"/>
      <c r="M1846" s="3"/>
      <c r="N1846" s="3"/>
      <c r="O1846" s="3"/>
      <c r="P1846" s="3"/>
      <c r="Q1846" s="3"/>
      <c r="R1846" s="3"/>
      <c r="S1846" s="3"/>
      <c r="T1846" s="3"/>
      <c r="U1846" s="13"/>
      <c r="V1846" s="3"/>
      <c r="W1846" s="3"/>
      <c r="X1846" s="3"/>
    </row>
    <row r="1847" spans="1:24" x14ac:dyDescent="0.25">
      <c r="A1847" s="3"/>
      <c r="B1847" s="3"/>
      <c r="C1847" s="3"/>
      <c r="E1847" s="3"/>
      <c r="F1847" s="3"/>
      <c r="G1847" s="3"/>
      <c r="H1847" s="3"/>
      <c r="I1847" s="3"/>
      <c r="J1847" s="3"/>
      <c r="K1847" s="3"/>
      <c r="L1847" s="3"/>
      <c r="M1847" s="3"/>
      <c r="N1847" s="3"/>
      <c r="O1847" s="3"/>
      <c r="P1847" s="3"/>
      <c r="Q1847" s="3"/>
      <c r="R1847" s="3"/>
      <c r="S1847" s="3"/>
      <c r="T1847" s="3"/>
      <c r="U1847" s="13"/>
      <c r="V1847" s="3"/>
      <c r="W1847" s="3"/>
      <c r="X1847" s="3"/>
    </row>
    <row r="1848" spans="1:24" x14ac:dyDescent="0.25">
      <c r="A1848" s="3"/>
      <c r="B1848" s="3"/>
      <c r="C1848" s="3"/>
      <c r="E1848" s="3"/>
      <c r="F1848" s="3"/>
      <c r="G1848" s="3"/>
      <c r="H1848" s="3"/>
      <c r="I1848" s="3"/>
      <c r="J1848" s="3"/>
      <c r="K1848" s="3"/>
      <c r="L1848" s="3"/>
      <c r="M1848" s="3"/>
      <c r="N1848" s="3"/>
      <c r="O1848" s="3"/>
      <c r="P1848" s="3"/>
      <c r="Q1848" s="3"/>
      <c r="R1848" s="3"/>
      <c r="S1848" s="3"/>
      <c r="T1848" s="3"/>
      <c r="U1848" s="13"/>
      <c r="V1848" s="3"/>
      <c r="W1848" s="3"/>
      <c r="X1848" s="3"/>
    </row>
    <row r="1849" spans="1:24" x14ac:dyDescent="0.25">
      <c r="A1849" s="3"/>
      <c r="B1849" s="3"/>
      <c r="C1849" s="3"/>
      <c r="E1849" s="3"/>
      <c r="F1849" s="3"/>
      <c r="G1849" s="3"/>
      <c r="H1849" s="3"/>
      <c r="I1849" s="3"/>
      <c r="J1849" s="3"/>
      <c r="K1849" s="3"/>
      <c r="L1849" s="3"/>
      <c r="M1849" s="3"/>
      <c r="N1849" s="3"/>
      <c r="O1849" s="3"/>
      <c r="P1849" s="3"/>
      <c r="Q1849" s="3"/>
      <c r="R1849" s="3"/>
      <c r="S1849" s="3"/>
      <c r="T1849" s="3"/>
      <c r="U1849" s="13"/>
      <c r="V1849" s="3"/>
      <c r="W1849" s="3"/>
      <c r="X1849" s="3"/>
    </row>
    <row r="1850" spans="1:24" x14ac:dyDescent="0.25">
      <c r="A1850" s="3"/>
      <c r="B1850" s="3"/>
      <c r="C1850" s="3"/>
      <c r="E1850" s="3"/>
      <c r="F1850" s="3"/>
      <c r="G1850" s="3"/>
      <c r="H1850" s="3"/>
      <c r="I1850" s="3"/>
      <c r="J1850" s="3"/>
      <c r="K1850" s="3"/>
      <c r="L1850" s="3"/>
      <c r="M1850" s="3"/>
      <c r="N1850" s="3"/>
      <c r="O1850" s="3"/>
      <c r="P1850" s="3"/>
      <c r="Q1850" s="3"/>
      <c r="R1850" s="3"/>
      <c r="S1850" s="3"/>
      <c r="T1850" s="3"/>
      <c r="U1850" s="13"/>
      <c r="V1850" s="3"/>
      <c r="W1850" s="3"/>
      <c r="X1850" s="3"/>
    </row>
    <row r="1851" spans="1:24" x14ac:dyDescent="0.25">
      <c r="A1851" s="3"/>
      <c r="B1851" s="3"/>
      <c r="C1851" s="3"/>
      <c r="E1851" s="3"/>
      <c r="F1851" s="3"/>
      <c r="G1851" s="3"/>
      <c r="H1851" s="3"/>
      <c r="I1851" s="3"/>
      <c r="J1851" s="3"/>
      <c r="K1851" s="3"/>
      <c r="L1851" s="3"/>
      <c r="M1851" s="3"/>
      <c r="N1851" s="3"/>
      <c r="O1851" s="3"/>
      <c r="P1851" s="3"/>
      <c r="Q1851" s="3"/>
      <c r="R1851" s="3"/>
      <c r="S1851" s="3"/>
      <c r="T1851" s="3"/>
      <c r="U1851" s="13"/>
      <c r="V1851" s="3"/>
      <c r="W1851" s="3"/>
      <c r="X1851" s="3"/>
    </row>
    <row r="1852" spans="1:24" x14ac:dyDescent="0.25">
      <c r="A1852" s="3"/>
      <c r="B1852" s="3"/>
      <c r="C1852" s="3"/>
      <c r="E1852" s="3"/>
      <c r="F1852" s="3"/>
      <c r="G1852" s="3"/>
      <c r="H1852" s="3"/>
      <c r="I1852" s="3"/>
      <c r="J1852" s="3"/>
      <c r="K1852" s="3"/>
      <c r="L1852" s="3"/>
      <c r="M1852" s="3"/>
      <c r="N1852" s="3"/>
      <c r="O1852" s="3"/>
      <c r="P1852" s="3"/>
      <c r="Q1852" s="3"/>
      <c r="R1852" s="3"/>
      <c r="S1852" s="3"/>
      <c r="T1852" s="3"/>
      <c r="U1852" s="13"/>
      <c r="V1852" s="3"/>
      <c r="W1852" s="3"/>
      <c r="X1852" s="3"/>
    </row>
    <row r="1853" spans="1:24" x14ac:dyDescent="0.25">
      <c r="A1853" s="3"/>
      <c r="B1853" s="3"/>
      <c r="C1853" s="3"/>
      <c r="E1853" s="3"/>
      <c r="F1853" s="3"/>
      <c r="G1853" s="3"/>
      <c r="H1853" s="3"/>
      <c r="I1853" s="3"/>
      <c r="J1853" s="3"/>
      <c r="K1853" s="3"/>
      <c r="L1853" s="3"/>
      <c r="M1853" s="3"/>
      <c r="N1853" s="3"/>
      <c r="O1853" s="3"/>
      <c r="P1853" s="3"/>
      <c r="Q1853" s="3"/>
      <c r="R1853" s="3"/>
      <c r="S1853" s="3"/>
      <c r="T1853" s="3"/>
      <c r="U1853" s="13"/>
      <c r="V1853" s="3"/>
      <c r="W1853" s="3"/>
      <c r="X1853" s="3"/>
    </row>
  </sheetData>
  <pageMargins left="0.7" right="0.7" top="0.75" bottom="0.75" header="0.3" footer="0.3"/>
  <pageSetup paperSize="9" orientation="portrait" horizontalDpi="0"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pane xSplit="1" topLeftCell="B1" activePane="topRight" state="frozen"/>
      <selection pane="topRight" activeCell="L6" sqref="L6"/>
    </sheetView>
  </sheetViews>
  <sheetFormatPr defaultRowHeight="15" x14ac:dyDescent="0.25"/>
  <sheetData>
    <row r="1" spans="1:14" x14ac:dyDescent="0.25">
      <c r="A1" s="3" t="s">
        <v>0</v>
      </c>
      <c r="B1" s="3" t="s">
        <v>2505</v>
      </c>
      <c r="C1" s="3" t="s">
        <v>2506</v>
      </c>
      <c r="D1" s="3" t="s">
        <v>2507</v>
      </c>
      <c r="E1" s="3" t="s">
        <v>2508</v>
      </c>
      <c r="F1" s="3" t="s">
        <v>2509</v>
      </c>
      <c r="G1" s="3" t="s">
        <v>2510</v>
      </c>
      <c r="H1" s="3" t="s">
        <v>2511</v>
      </c>
      <c r="I1" s="3" t="s">
        <v>2512</v>
      </c>
      <c r="J1" s="3" t="s">
        <v>2513</v>
      </c>
      <c r="K1" s="3" t="s">
        <v>2514</v>
      </c>
      <c r="L1" s="3" t="s">
        <v>2515</v>
      </c>
      <c r="M1" t="s">
        <v>2517</v>
      </c>
      <c r="N1" t="s">
        <v>2516</v>
      </c>
    </row>
    <row r="2" spans="1:14" x14ac:dyDescent="0.25">
      <c r="A2" s="3" t="s">
        <v>22</v>
      </c>
      <c r="B2" s="3">
        <f>COUNTIFS(SDPs[Department],Table2[[#This Row],[Department]],SDPs[Type],"Objective",SDPs[Brexit],"Y")</f>
        <v>4</v>
      </c>
      <c r="C2" s="3">
        <f>COUNTIFS(SDPs[Department],Table2[[#This Row],[Department]],SDPs[Type],"Objective")</f>
        <v>4</v>
      </c>
      <c r="D2" s="3">
        <f>COUNTIFS(SDPs[Department],Table2[[#This Row],[Department]],SDPs[Type],"Sub",SDPs[Brexit],"Y")</f>
        <v>16</v>
      </c>
      <c r="E2" s="3">
        <f>COUNTIFS(SDPs[Department],Table2[[#This Row],[Department]],SDPs[Type],"Sub")</f>
        <v>16</v>
      </c>
      <c r="F2" s="3">
        <f>COUNTIFS(SDPs[Department],Table2[[#This Row],[Department]],SDPs[Type],"Action",SDPs[Brexit],"Y")</f>
        <v>46</v>
      </c>
      <c r="G2" s="3">
        <v>0</v>
      </c>
      <c r="H2" s="3">
        <f>COUNTIFS(SDPs[Department],Table2[[#This Row],[Department]],SDPs[Type],"Action")</f>
        <v>46</v>
      </c>
      <c r="I2" s="24">
        <f>Table2[[#This Row],[Total actions]]-(Table2[[#This Row],[Brexit actions]]-Table2[[#This Row],[Standalone Brexit actions]])</f>
        <v>0</v>
      </c>
      <c r="J2" s="24">
        <f>IF(Table2[[#This Row],[Brexit objectives]]&gt;0,Table2[Brexit objectives]/Table2[Total objectives],IF(Table2[Brexit subs]&gt;0,Table2[Brexit subs]/Table2[Total subs],IF(Table2[Standalone Brexit actions]&gt;0,Table2[Standalone Brexit actions]/Table2[Total actions],0)))</f>
        <v>1</v>
      </c>
      <c r="K2" s="24">
        <v>1</v>
      </c>
      <c r="L2" s="24">
        <v>1</v>
      </c>
      <c r="M2" s="3">
        <v>1</v>
      </c>
      <c r="N2" s="24">
        <f>Table2[[#This Row],[Final score]]-Table2[[#This Row],[2017 score]]</f>
        <v>0</v>
      </c>
    </row>
    <row r="3" spans="1:14" x14ac:dyDescent="0.25">
      <c r="A3" s="3" t="s">
        <v>167</v>
      </c>
      <c r="B3" s="3">
        <f>COUNTIFS(SDPs[Department],Table2[[#This Row],[Department]],SDPs[Type],"Objective",SDPs[Brexit],"Y")</f>
        <v>1</v>
      </c>
      <c r="C3" s="3">
        <f>COUNTIFS(SDPs[Department],Table2[[#This Row],[Department]],SDPs[Type],"Objective")</f>
        <v>4</v>
      </c>
      <c r="D3" s="3">
        <f>COUNTIFS(SDPs[Department],Table2[[#This Row],[Department]],SDPs[Type],"Sub",SDPs[Brexit],"Y")</f>
        <v>6</v>
      </c>
      <c r="E3" s="3">
        <f>COUNTIFS(SDPs[Department],Table2[[#This Row],[Department]],SDPs[Type],"Sub")</f>
        <v>21</v>
      </c>
      <c r="F3" s="3">
        <f>COUNTIFS(SDPs[Department],Table2[[#This Row],[Department]],SDPs[Type],"Action",SDPs[Brexit],"Y")</f>
        <v>28</v>
      </c>
      <c r="G3" s="3">
        <v>9</v>
      </c>
      <c r="H3" s="3">
        <f>COUNTIFS(SDPs[Department],Table2[[#This Row],[Department]],SDPs[Type],"Action")</f>
        <v>98</v>
      </c>
      <c r="I3" s="24">
        <f>Table2[[#This Row],[Total actions]]-(Table2[[#This Row],[Brexit actions]]-Table2[[#This Row],[Standalone Brexit actions]])</f>
        <v>79</v>
      </c>
      <c r="J3" s="24">
        <f>IF(Table2[[#This Row],[Brexit objectives]]&gt;0,Table2[Brexit objectives]/Table2[Total objectives],IF(Table2[Brexit subs]&gt;0,Table2[Brexit subs]/Table2[Total subs],IF(Table2[Standalone Brexit actions]&gt;0,Table2[Standalone Brexit actions]/Table2[Total actions],0)))</f>
        <v>0.25</v>
      </c>
      <c r="K3" s="24">
        <f>IF(Table2[[#This Row],[Total actions]]&lt;&gt;Table2[[#This Row],[Actions not covered by Brexit objectives / subs]],Table2[[#This Row],[Standalone Brexit actions]]/Table2[[#This Row],[Actions not covered by Brexit objectives / subs]],0)</f>
        <v>0.11392405063291139</v>
      </c>
      <c r="L3" s="24">
        <f>Table2[[#This Row],[Initial score]]+Table2[[#This Row],[Extra score]]</f>
        <v>0.36392405063291139</v>
      </c>
      <c r="M3" s="3">
        <v>0.25263157894736843</v>
      </c>
      <c r="N3" s="24">
        <f>Table2[[#This Row],[Final score]]-Table2[[#This Row],[2017 score]]</f>
        <v>0.11129247168554296</v>
      </c>
    </row>
    <row r="4" spans="1:14" x14ac:dyDescent="0.25">
      <c r="A4" s="3" t="s">
        <v>403</v>
      </c>
      <c r="B4" s="3">
        <f>COUNTIFS(SDPs[Department],Table2[[#This Row],[Department]],SDPs[Type],"Objective",SDPs[Brexit],"Y")</f>
        <v>0</v>
      </c>
      <c r="C4" s="3">
        <f>COUNTIFS(SDPs[Department],Table2[[#This Row],[Department]],SDPs[Type],"Objective")</f>
        <v>4</v>
      </c>
      <c r="D4" s="3">
        <f>COUNTIFS(SDPs[Department],Table2[[#This Row],[Department]],SDPs[Type],"Sub",SDPs[Brexit],"Y")</f>
        <v>1</v>
      </c>
      <c r="E4" s="3">
        <f>COUNTIFS(SDPs[Department],Table2[[#This Row],[Department]],SDPs[Type],"Sub")</f>
        <v>9</v>
      </c>
      <c r="F4" s="3">
        <f>COUNTIFS(SDPs[Department],Table2[[#This Row],[Department]],SDPs[Type],"Action",SDPs[Brexit],"Y")</f>
        <v>8</v>
      </c>
      <c r="G4" s="3">
        <v>5</v>
      </c>
      <c r="H4" s="3">
        <f>COUNTIFS(SDPs[Department],Table2[[#This Row],[Department]],SDPs[Type],"Action")</f>
        <v>28</v>
      </c>
      <c r="I4" s="24">
        <f>Table2[[#This Row],[Total actions]]-(Table2[[#This Row],[Brexit actions]]-Table2[[#This Row],[Standalone Brexit actions]])</f>
        <v>25</v>
      </c>
      <c r="J4" s="24">
        <f>IF(Table2[[#This Row],[Brexit objectives]]&gt;0,Table2[Brexit objectives]/Table2[Total objectives],IF(Table2[Brexit subs]&gt;0,Table2[Brexit subs]/Table2[Total subs],IF(Table2[Standalone Brexit actions]&gt;0,Table2[Standalone Brexit actions]/Table2[Total actions],0)))</f>
        <v>0.1111111111111111</v>
      </c>
      <c r="K4" s="24">
        <f>IF(Table2[[#This Row],[Total actions]]&lt;&gt;Table2[[#This Row],[Actions not covered by Brexit objectives / subs]],Table2[[#This Row],[Standalone Brexit actions]]/Table2[[#This Row],[Actions not covered by Brexit objectives / subs]],0)</f>
        <v>0.2</v>
      </c>
      <c r="L4" s="24">
        <f>Table2[[#This Row],[Initial score]]+Table2[[#This Row],[Extra score]]</f>
        <v>0.31111111111111112</v>
      </c>
      <c r="M4" s="3">
        <v>0.20535714285714285</v>
      </c>
      <c r="N4" s="24">
        <f>Table2[[#This Row],[Final score]]-Table2[[#This Row],[2017 score]]</f>
        <v>0.10575396825396827</v>
      </c>
    </row>
    <row r="5" spans="1:14" x14ac:dyDescent="0.25">
      <c r="A5" s="3" t="s">
        <v>547</v>
      </c>
      <c r="B5" s="3">
        <f>COUNTIFS(SDPs[Department],Table2[[#This Row],[Department]],SDPs[Type],"Objective",SDPs[Brexit],"Y")</f>
        <v>0</v>
      </c>
      <c r="C5" s="3">
        <f>COUNTIFS(SDPs[Department],Table2[[#This Row],[Department]],SDPs[Type],"Objective")</f>
        <v>5</v>
      </c>
      <c r="D5" s="3">
        <f>COUNTIFS(SDPs[Department],Table2[[#This Row],[Department]],SDPs[Type],"Sub",SDPs[Brexit],"Y")</f>
        <v>5</v>
      </c>
      <c r="E5" s="3">
        <f>COUNTIFS(SDPs[Department],Table2[[#This Row],[Department]],SDPs[Type],"Sub")</f>
        <v>25</v>
      </c>
      <c r="F5" s="3">
        <f>COUNTIFS(SDPs[Department],Table2[[#This Row],[Department]],SDPs[Type],"Action",SDPs[Brexit],"Y")</f>
        <v>19</v>
      </c>
      <c r="G5" s="3">
        <v>5</v>
      </c>
      <c r="H5" s="3">
        <f>COUNTIFS(SDPs[Department],Table2[[#This Row],[Department]],SDPs[Type],"Action")</f>
        <v>86</v>
      </c>
      <c r="I5" s="24">
        <f>Table2[[#This Row],[Total actions]]-(Table2[[#This Row],[Brexit actions]]-Table2[[#This Row],[Standalone Brexit actions]])</f>
        <v>72</v>
      </c>
      <c r="J5" s="24">
        <f>IF(Table2[[#This Row],[Brexit objectives]]&gt;0,Table2[Brexit objectives]/Table2[Total objectives],IF(Table2[Brexit subs]&gt;0,Table2[Brexit subs]/Table2[Total subs],IF(Table2[Standalone Brexit actions]&gt;0,Table2[Standalone Brexit actions]/Table2[Total actions],0)))</f>
        <v>0.2</v>
      </c>
      <c r="K5" s="24">
        <f>IF(Table2[[#This Row],[Total actions]]&lt;&gt;Table2[[#This Row],[Actions not covered by Brexit objectives / subs]],Table2[[#This Row],[Standalone Brexit actions]]/Table2[[#This Row],[Actions not covered by Brexit objectives / subs]],0)</f>
        <v>6.9444444444444448E-2</v>
      </c>
      <c r="L5" s="24">
        <f>Table2[[#This Row],[Initial score]]+Table2[[#This Row],[Extra score]]</f>
        <v>0.26944444444444449</v>
      </c>
      <c r="M5" s="3">
        <v>0.1111111111111111</v>
      </c>
      <c r="N5" s="24">
        <f>Table2[[#This Row],[Final score]]-Table2[[#This Row],[2017 score]]</f>
        <v>0.15833333333333338</v>
      </c>
    </row>
    <row r="6" spans="1:14" x14ac:dyDescent="0.25">
      <c r="A6" s="3" t="s">
        <v>727</v>
      </c>
      <c r="B6" s="3">
        <f>COUNTIFS(SDPs[Department],Table2[[#This Row],[Department]],SDPs[Type],"Objective",SDPs[Brexit],"Y")</f>
        <v>0</v>
      </c>
      <c r="C6" s="3">
        <f>COUNTIFS(SDPs[Department],Table2[[#This Row],[Department]],SDPs[Type],"Objective")</f>
        <v>4</v>
      </c>
      <c r="D6" s="3">
        <f>COUNTIFS(SDPs[Department],Table2[[#This Row],[Department]],SDPs[Type],"Sub",SDPs[Brexit],"Y")</f>
        <v>1</v>
      </c>
      <c r="E6" s="3">
        <f>COUNTIFS(SDPs[Department],Table2[[#This Row],[Department]],SDPs[Type],"Sub")</f>
        <v>12</v>
      </c>
      <c r="F6" s="3">
        <f>COUNTIFS(SDPs[Department],Table2[[#This Row],[Department]],SDPs[Type],"Action",SDPs[Brexit],"Y")</f>
        <v>15</v>
      </c>
      <c r="G6" s="3">
        <v>8</v>
      </c>
      <c r="H6" s="3">
        <f>COUNTIFS(SDPs[Department],Table2[[#This Row],[Department]],SDPs[Type],"Action")</f>
        <v>51</v>
      </c>
      <c r="I6" s="24">
        <f>Table2[[#This Row],[Total actions]]-(Table2[[#This Row],[Brexit actions]]-Table2[[#This Row],[Standalone Brexit actions]])</f>
        <v>44</v>
      </c>
      <c r="J6" s="24">
        <f>IF(Table2[[#This Row],[Brexit objectives]]&gt;0,Table2[Brexit objectives]/Table2[Total objectives],IF(Table2[Brexit subs]&gt;0,Table2[Brexit subs]/Table2[Total subs],IF(Table2[Standalone Brexit actions]&gt;0,Table2[Standalone Brexit actions]/Table2[Total actions],0)))</f>
        <v>8.3333333333333329E-2</v>
      </c>
      <c r="K6" s="24">
        <f>IF(Table2[[#This Row],[Total actions]]&lt;&gt;Table2[[#This Row],[Actions not covered by Brexit objectives / subs]],Table2[[#This Row],[Standalone Brexit actions]]/Table2[[#This Row],[Actions not covered by Brexit objectives / subs]],0)</f>
        <v>0.18181818181818182</v>
      </c>
      <c r="L6" s="24">
        <f>Table2[[#This Row],[Initial score]]+Table2[[#This Row],[Extra score]]</f>
        <v>0.26515151515151514</v>
      </c>
      <c r="M6" s="3">
        <v>0.26</v>
      </c>
      <c r="N6" s="24">
        <f>Table2[[#This Row],[Final score]]-Table2[[#This Row],[2017 score]]</f>
        <v>5.1515151515151292E-3</v>
      </c>
    </row>
    <row r="7" spans="1:14" x14ac:dyDescent="0.25">
      <c r="A7" s="3" t="s">
        <v>922</v>
      </c>
      <c r="B7" s="3">
        <f>COUNTIFS(SDPs[Department],Table2[[#This Row],[Department]],SDPs[Type],"Objective",SDPs[Brexit],"Y")</f>
        <v>1</v>
      </c>
      <c r="C7" s="3">
        <f>COUNTIFS(SDPs[Department],Table2[[#This Row],[Department]],SDPs[Type],"Objective")</f>
        <v>7</v>
      </c>
      <c r="D7" s="3">
        <f>COUNTIFS(SDPs[Department],Table2[[#This Row],[Department]],SDPs[Type],"Sub",SDPs[Brexit],"Y")</f>
        <v>2</v>
      </c>
      <c r="E7" s="3">
        <f>COUNTIFS(SDPs[Department],Table2[[#This Row],[Department]],SDPs[Type],"Sub")</f>
        <v>16</v>
      </c>
      <c r="F7" s="3">
        <f>COUNTIFS(SDPs[Department],Table2[[#This Row],[Department]],SDPs[Type],"Action",SDPs[Brexit],"Y")</f>
        <v>7</v>
      </c>
      <c r="G7" s="3">
        <v>1</v>
      </c>
      <c r="H7" s="3">
        <f>COUNTIFS(SDPs[Department],Table2[[#This Row],[Department]],SDPs[Type],"Action")</f>
        <v>59</v>
      </c>
      <c r="I7" s="24">
        <f>Table2[[#This Row],[Total actions]]-(Table2[[#This Row],[Brexit actions]]-Table2[[#This Row],[Standalone Brexit actions]])</f>
        <v>53</v>
      </c>
      <c r="J7" s="24">
        <f>IF(Table2[[#This Row],[Brexit objectives]]&gt;0,Table2[Brexit objectives]/Table2[Total objectives],IF(Table2[Brexit subs]&gt;0,Table2[Brexit subs]/Table2[Total subs],IF(Table2[Standalone Brexit actions]&gt;0,Table2[Standalone Brexit actions]/Table2[Total actions],0)))</f>
        <v>0.14285714285714285</v>
      </c>
      <c r="K7" s="24">
        <f>IF(Table2[[#This Row],[Total actions]]&lt;&gt;Table2[[#This Row],[Actions not covered by Brexit objectives / subs]],Table2[[#This Row],[Standalone Brexit actions]]/Table2[[#This Row],[Actions not covered by Brexit objectives / subs]],0)</f>
        <v>1.8867924528301886E-2</v>
      </c>
      <c r="L7" s="24">
        <f>Table2[[#This Row],[Initial score]]+Table2[[#This Row],[Extra score]]</f>
        <v>0.16172506738544473</v>
      </c>
      <c r="M7" s="3">
        <v>0.16611295681063121</v>
      </c>
      <c r="N7" s="24">
        <f>Table2[[#This Row],[Final score]]-Table2[[#This Row],[2017 score]]</f>
        <v>-4.3878894251864753E-3</v>
      </c>
    </row>
    <row r="8" spans="1:14" x14ac:dyDescent="0.25">
      <c r="A8" s="3" t="s">
        <v>1911</v>
      </c>
      <c r="B8" s="3">
        <f>COUNTIFS(SDPs[Department],Table2[[#This Row],[Department]],SDPs[Type],"Objective",SDPs[Brexit],"Y")</f>
        <v>1</v>
      </c>
      <c r="C8" s="3">
        <f>COUNTIFS(SDPs[Department],Table2[[#This Row],[Department]],SDPs[Type],"Objective")</f>
        <v>7</v>
      </c>
      <c r="D8" s="3">
        <f>COUNTIFS(SDPs[Department],Table2[[#This Row],[Department]],SDPs[Type],"Sub",SDPs[Brexit],"Y")</f>
        <v>1</v>
      </c>
      <c r="E8" s="3">
        <f>COUNTIFS(SDPs[Department],Table2[[#This Row],[Department]],SDPs[Type],"Sub")</f>
        <v>12</v>
      </c>
      <c r="F8" s="3">
        <f>COUNTIFS(SDPs[Department],Table2[[#This Row],[Department]],SDPs[Type],"Action",SDPs[Brexit],"Y")</f>
        <v>3</v>
      </c>
      <c r="G8" s="3">
        <v>0</v>
      </c>
      <c r="H8" s="3">
        <f>COUNTIFS(SDPs[Department],Table2[[#This Row],[Department]],SDPs[Type],"Action")</f>
        <v>56</v>
      </c>
      <c r="I8" s="24">
        <f>Table2[[#This Row],[Total actions]]-(Table2[[#This Row],[Brexit actions]]-Table2[[#This Row],[Standalone Brexit actions]])</f>
        <v>53</v>
      </c>
      <c r="J8" s="24">
        <f>IF(Table2[[#This Row],[Brexit objectives]]&gt;0,Table2[Brexit objectives]/Table2[Total objectives],IF(Table2[Brexit subs]&gt;0,Table2[Brexit subs]/Table2[Total subs],IF(Table2[Standalone Brexit actions]&gt;0,Table2[Standalone Brexit actions]/Table2[Total actions],0)))</f>
        <v>0.14285714285714285</v>
      </c>
      <c r="K8" s="24">
        <f>IF(Table2[[#This Row],[Total actions]]&lt;&gt;Table2[[#This Row],[Actions not covered by Brexit objectives / subs]],Table2[[#This Row],[Standalone Brexit actions]]/Table2[[#This Row],[Actions not covered by Brexit objectives / subs]],0)</f>
        <v>0</v>
      </c>
      <c r="L8" s="24">
        <f>Table2[[#This Row],[Initial score]]+Table2[[#This Row],[Extra score]]</f>
        <v>0.14285714285714285</v>
      </c>
      <c r="M8" s="3">
        <v>0.16666666666666666</v>
      </c>
      <c r="N8" s="24">
        <f>Table2[[#This Row],[Final score]]-Table2[[#This Row],[2017 score]]</f>
        <v>-2.3809523809523808E-2</v>
      </c>
    </row>
    <row r="9" spans="1:14" x14ac:dyDescent="0.25">
      <c r="A9" s="3" t="s">
        <v>458</v>
      </c>
      <c r="B9" s="3">
        <f>COUNTIFS(SDPs[Department],Table2[[#This Row],[Department]],SDPs[Type],"Objective",SDPs[Brexit],"Y")</f>
        <v>0</v>
      </c>
      <c r="C9" s="3">
        <f>COUNTIFS(SDPs[Department],Table2[[#This Row],[Department]],SDPs[Type],"Objective")</f>
        <v>3</v>
      </c>
      <c r="D9" s="3">
        <f>COUNTIFS(SDPs[Department],Table2[[#This Row],[Department]],SDPs[Type],"Sub",SDPs[Brexit],"Y")</f>
        <v>1</v>
      </c>
      <c r="E9" s="3">
        <f>COUNTIFS(SDPs[Department],Table2[[#This Row],[Department]],SDPs[Type],"Sub")</f>
        <v>9</v>
      </c>
      <c r="F9" s="3">
        <f>COUNTIFS(SDPs[Department],Table2[[#This Row],[Department]],SDPs[Type],"Action",SDPs[Brexit],"Y")</f>
        <v>5</v>
      </c>
      <c r="G9" s="3">
        <v>0</v>
      </c>
      <c r="H9" s="3">
        <f>COUNTIFS(SDPs[Department],Table2[[#This Row],[Department]],SDPs[Type],"Action")</f>
        <v>37</v>
      </c>
      <c r="I9" s="24">
        <f>Table2[[#This Row],[Total actions]]-(Table2[[#This Row],[Brexit actions]]-Table2[[#This Row],[Standalone Brexit actions]])</f>
        <v>32</v>
      </c>
      <c r="J9" s="24">
        <f>IF(Table2[[#This Row],[Brexit objectives]]&gt;0,Table2[Brexit objectives]/Table2[Total objectives],IF(Table2[Brexit subs]&gt;0,Table2[Brexit subs]/Table2[Total subs],IF(Table2[Standalone Brexit actions]&gt;0,Table2[Standalone Brexit actions]/Table2[Total actions],0)))</f>
        <v>0.1111111111111111</v>
      </c>
      <c r="K9" s="24">
        <f>IF(Table2[[#This Row],[Total actions]]&lt;&gt;Table2[[#This Row],[Actions not covered by Brexit objectives / subs]],Table2[[#This Row],[Standalone Brexit actions]]/Table2[[#This Row],[Actions not covered by Brexit objectives / subs]],0)</f>
        <v>0</v>
      </c>
      <c r="L9" s="24">
        <f>Table2[[#This Row],[Initial score]]+Table2[[#This Row],[Extra score]]</f>
        <v>0.1111111111111111</v>
      </c>
      <c r="M9" s="3">
        <v>0.1111111111111111</v>
      </c>
      <c r="N9" s="24">
        <f>Table2[[#This Row],[Final score]]-Table2[[#This Row],[2017 score]]</f>
        <v>0</v>
      </c>
    </row>
    <row r="10" spans="1:14" x14ac:dyDescent="0.25">
      <c r="A10" s="3" t="s">
        <v>1296</v>
      </c>
      <c r="B10" s="3">
        <f>COUNTIFS(SDPs[Department],Table2[[#This Row],[Department]],SDPs[Type],"Objective",SDPs[Brexit],"Y")</f>
        <v>0</v>
      </c>
      <c r="C10" s="3">
        <f>COUNTIFS(SDPs[Department],Table2[[#This Row],[Department]],SDPs[Type],"Objective")</f>
        <v>6</v>
      </c>
      <c r="D10" s="3">
        <f>COUNTIFS(SDPs[Department],Table2[[#This Row],[Department]],SDPs[Type],"Sub",SDPs[Brexit],"Y")</f>
        <v>2</v>
      </c>
      <c r="E10" s="3">
        <f>COUNTIFS(SDPs[Department],Table2[[#This Row],[Department]],SDPs[Type],"Sub")</f>
        <v>18</v>
      </c>
      <c r="F10" s="3">
        <f>COUNTIFS(SDPs[Department],Table2[[#This Row],[Department]],SDPs[Type],"Action",SDPs[Brexit],"Y")</f>
        <v>4</v>
      </c>
      <c r="G10" s="3">
        <v>0</v>
      </c>
      <c r="H10" s="3">
        <f>COUNTIFS(SDPs[Department],Table2[[#This Row],[Department]],SDPs[Type],"Action")</f>
        <v>55</v>
      </c>
      <c r="I10" s="24">
        <f>Table2[[#This Row],[Total actions]]-(Table2[[#This Row],[Brexit actions]]-Table2[[#This Row],[Standalone Brexit actions]])</f>
        <v>51</v>
      </c>
      <c r="J10" s="24">
        <f>IF(Table2[[#This Row],[Brexit objectives]]&gt;0,Table2[Brexit objectives]/Table2[Total objectives],IF(Table2[Brexit subs]&gt;0,Table2[Brexit subs]/Table2[Total subs],IF(Table2[Standalone Brexit actions]&gt;0,Table2[Standalone Brexit actions]/Table2[Total actions],0)))</f>
        <v>0.1111111111111111</v>
      </c>
      <c r="K10" s="24">
        <f>IF(Table2[[#This Row],[Total actions]]&lt;&gt;Table2[[#This Row],[Actions not covered by Brexit objectives / subs]],Table2[[#This Row],[Standalone Brexit actions]]/Table2[[#This Row],[Actions not covered by Brexit objectives / subs]],0)</f>
        <v>0</v>
      </c>
      <c r="L10" s="24">
        <f>Table2[[#This Row],[Initial score]]+Table2[[#This Row],[Extra score]]</f>
        <v>0.1111111111111111</v>
      </c>
      <c r="M10" s="3">
        <v>0.05</v>
      </c>
      <c r="N10" s="24">
        <f>Table2[[#This Row],[Final score]]-Table2[[#This Row],[2017 score]]</f>
        <v>6.1111111111111102E-2</v>
      </c>
    </row>
    <row r="11" spans="1:14" x14ac:dyDescent="0.25">
      <c r="A11" s="3" t="s">
        <v>1780</v>
      </c>
      <c r="B11" s="3">
        <f>COUNTIFS(SDPs[Department],Table2[[#This Row],[Department]],SDPs[Type],"Objective",SDPs[Brexit],"Y")</f>
        <v>0</v>
      </c>
      <c r="C11" s="3">
        <f>COUNTIFS(SDPs[Department],Table2[[#This Row],[Department]],SDPs[Type],"Objective")</f>
        <v>3</v>
      </c>
      <c r="D11" s="3">
        <f>COUNTIFS(SDPs[Department],Table2[[#This Row],[Department]],SDPs[Type],"Sub",SDPs[Brexit],"Y")</f>
        <v>1</v>
      </c>
      <c r="E11" s="3">
        <f>COUNTIFS(SDPs[Department],Table2[[#This Row],[Department]],SDPs[Type],"Sub")</f>
        <v>17</v>
      </c>
      <c r="F11" s="3">
        <f>COUNTIFS(SDPs[Department],Table2[[#This Row],[Department]],SDPs[Type],"Action",SDPs[Brexit],"Y")</f>
        <v>6</v>
      </c>
      <c r="G11" s="3">
        <v>2</v>
      </c>
      <c r="H11" s="3">
        <f>COUNTIFS(SDPs[Department],Table2[[#This Row],[Department]],SDPs[Type],"Action")</f>
        <v>61</v>
      </c>
      <c r="I11" s="24">
        <f>Table2[[#This Row],[Total actions]]-(Table2[[#This Row],[Brexit actions]]-Table2[[#This Row],[Standalone Brexit actions]])</f>
        <v>57</v>
      </c>
      <c r="J11" s="24">
        <f>IF(Table2[[#This Row],[Brexit objectives]]&gt;0,Table2[Brexit objectives]/Table2[Total objectives],IF(Table2[Brexit subs]&gt;0,Table2[Brexit subs]/Table2[Total subs],IF(Table2[Standalone Brexit actions]&gt;0,Table2[Standalone Brexit actions]/Table2[Total actions],0)))</f>
        <v>5.8823529411764705E-2</v>
      </c>
      <c r="K11" s="24">
        <f>IF(Table2[[#This Row],[Total actions]]&lt;&gt;Table2[[#This Row],[Actions not covered by Brexit objectives / subs]],Table2[[#This Row],[Standalone Brexit actions]]/Table2[[#This Row],[Actions not covered by Brexit objectives / subs]],0)</f>
        <v>3.5087719298245612E-2</v>
      </c>
      <c r="L11" s="24">
        <f>Table2[[#This Row],[Initial score]]+Table2[[#This Row],[Extra score]]</f>
        <v>9.3911248710010317E-2</v>
      </c>
      <c r="M11" s="3">
        <v>1.9230769230769232E-2</v>
      </c>
      <c r="N11" s="24">
        <f>Table2[[#This Row],[Final score]]-Table2[[#This Row],[2017 score]]</f>
        <v>7.4680479479241085E-2</v>
      </c>
    </row>
    <row r="12" spans="1:14" x14ac:dyDescent="0.25">
      <c r="A12" s="3" t="s">
        <v>2028</v>
      </c>
      <c r="B12" s="3">
        <f>COUNTIFS(SDPs[Department],Table2[[#This Row],[Department]],SDPs[Type],"Objective",SDPs[Brexit],"Y")</f>
        <v>0</v>
      </c>
      <c r="C12" s="3">
        <f>COUNTIFS(SDPs[Department],Table2[[#This Row],[Department]],SDPs[Type],"Objective")</f>
        <v>4</v>
      </c>
      <c r="D12" s="3">
        <f>COUNTIFS(SDPs[Department],Table2[[#This Row],[Department]],SDPs[Type],"Sub",SDPs[Brexit],"Y")</f>
        <v>1</v>
      </c>
      <c r="E12" s="3">
        <f>COUNTIFS(SDPs[Department],Table2[[#This Row],[Department]],SDPs[Type],"Sub")</f>
        <v>12</v>
      </c>
      <c r="F12" s="3">
        <f>COUNTIFS(SDPs[Department],Table2[[#This Row],[Department]],SDPs[Type],"Action",SDPs[Brexit],"Y")</f>
        <v>3</v>
      </c>
      <c r="G12" s="3">
        <v>0</v>
      </c>
      <c r="H12" s="3">
        <f>COUNTIFS(SDPs[Department],Table2[[#This Row],[Department]],SDPs[Type],"Action")</f>
        <v>65</v>
      </c>
      <c r="I12" s="24">
        <f>Table2[[#This Row],[Total actions]]-(Table2[[#This Row],[Brexit actions]]-Table2[[#This Row],[Standalone Brexit actions]])</f>
        <v>62</v>
      </c>
      <c r="J12" s="24">
        <f>IF(Table2[[#This Row],[Brexit objectives]]&gt;0,Table2[Brexit objectives]/Table2[Total objectives],IF(Table2[Brexit subs]&gt;0,Table2[Brexit subs]/Table2[Total subs],IF(Table2[Standalone Brexit actions]&gt;0,Table2[Standalone Brexit actions]/Table2[Total actions],0)))</f>
        <v>8.3333333333333329E-2</v>
      </c>
      <c r="K12" s="24">
        <f>IF(Table2[[#This Row],[Total actions]]&lt;&gt;Table2[[#This Row],[Actions not covered by Brexit objectives / subs]],Table2[[#This Row],[Standalone Brexit actions]]/Table2[[#This Row],[Actions not covered by Brexit objectives / subs]],0)</f>
        <v>0</v>
      </c>
      <c r="L12" s="24">
        <f>Table2[[#This Row],[Initial score]]+Table2[[#This Row],[Extra score]]</f>
        <v>8.3333333333333329E-2</v>
      </c>
      <c r="M12" s="3">
        <v>0.125</v>
      </c>
      <c r="N12" s="24">
        <f>Table2[[#This Row],[Final score]]-Table2[[#This Row],[2017 score]]</f>
        <v>-4.1666666666666671E-2</v>
      </c>
    </row>
    <row r="13" spans="1:14" x14ac:dyDescent="0.25">
      <c r="A13" s="3" t="s">
        <v>1053</v>
      </c>
      <c r="B13" s="3">
        <f>COUNTIFS(SDPs[Department],Table2[[#This Row],[Department]],SDPs[Type],"Objective",SDPs[Brexit],"Y")</f>
        <v>0</v>
      </c>
      <c r="C13" s="3">
        <f>COUNTIFS(SDPs[Department],Table2[[#This Row],[Department]],SDPs[Type],"Objective")</f>
        <v>6</v>
      </c>
      <c r="D13" s="3">
        <f>COUNTIFS(SDPs[Department],Table2[[#This Row],[Department]],SDPs[Type],"Sub",SDPs[Brexit],"Y")</f>
        <v>1</v>
      </c>
      <c r="E13" s="3">
        <f>COUNTIFS(SDPs[Department],Table2[[#This Row],[Department]],SDPs[Type],"Sub")</f>
        <v>26</v>
      </c>
      <c r="F13" s="3">
        <f>COUNTIFS(SDPs[Department],Table2[[#This Row],[Department]],SDPs[Type],"Action",SDPs[Brexit],"Y")</f>
        <v>6</v>
      </c>
      <c r="G13" s="3">
        <v>3</v>
      </c>
      <c r="H13" s="3">
        <f>COUNTIFS(SDPs[Department],Table2[[#This Row],[Department]],SDPs[Type],"Action")</f>
        <v>70</v>
      </c>
      <c r="I13" s="24">
        <f>Table2[[#This Row],[Total actions]]-(Table2[[#This Row],[Brexit actions]]-Table2[[#This Row],[Standalone Brexit actions]])</f>
        <v>67</v>
      </c>
      <c r="J13" s="24">
        <f>IF(Table2[[#This Row],[Brexit objectives]]&gt;0,Table2[Brexit objectives]/Table2[Total objectives],IF(Table2[Brexit subs]&gt;0,Table2[Brexit subs]/Table2[Total subs],IF(Table2[Standalone Brexit actions]&gt;0,Table2[Standalone Brexit actions]/Table2[Total actions],0)))</f>
        <v>3.8461538461538464E-2</v>
      </c>
      <c r="K13" s="24">
        <f>IF(Table2[[#This Row],[Total actions]]&lt;&gt;Table2[[#This Row],[Actions not covered by Brexit objectives / subs]],Table2[[#This Row],[Standalone Brexit actions]]/Table2[[#This Row],[Actions not covered by Brexit objectives / subs]],0)</f>
        <v>4.4776119402985072E-2</v>
      </c>
      <c r="L13" s="24">
        <f>Table2[[#This Row],[Initial score]]+Table2[[#This Row],[Extra score]]</f>
        <v>8.3237657864523529E-2</v>
      </c>
      <c r="M13" s="3">
        <v>1.3157894736842105E-2</v>
      </c>
      <c r="N13" s="24">
        <f>Table2[[#This Row],[Final score]]-Table2[[#This Row],[2017 score]]</f>
        <v>7.0079763127681424E-2</v>
      </c>
    </row>
    <row r="14" spans="1:14" x14ac:dyDescent="0.25">
      <c r="A14" s="3" t="s">
        <v>2158</v>
      </c>
      <c r="B14" s="3">
        <f>COUNTIFS(SDPs[Department],Table2[[#This Row],[Department]],SDPs[Type],"Objective",SDPs[Brexit],"Y")</f>
        <v>0</v>
      </c>
      <c r="C14" s="3">
        <f>COUNTIFS(SDPs[Department],Table2[[#This Row],[Department]],SDPs[Type],"Objective")</f>
        <v>5</v>
      </c>
      <c r="D14" s="3">
        <f>COUNTIFS(SDPs[Department],Table2[[#This Row],[Department]],SDPs[Type],"Sub",SDPs[Brexit],"Y")</f>
        <v>1</v>
      </c>
      <c r="E14" s="3">
        <f>COUNTIFS(SDPs[Department],Table2[[#This Row],[Department]],SDPs[Type],"Sub")</f>
        <v>22</v>
      </c>
      <c r="F14" s="3">
        <f>COUNTIFS(SDPs[Department],Table2[[#This Row],[Department]],SDPs[Type],"Action",SDPs[Brexit],"Y")</f>
        <v>10</v>
      </c>
      <c r="G14" s="3">
        <v>2</v>
      </c>
      <c r="H14" s="3">
        <f>COUNTIFS(SDPs[Department],Table2[[#This Row],[Department]],SDPs[Type],"Action")</f>
        <v>79</v>
      </c>
      <c r="I14" s="24">
        <f>Table2[[#This Row],[Total actions]]-(Table2[[#This Row],[Brexit actions]]-Table2[[#This Row],[Standalone Brexit actions]])</f>
        <v>71</v>
      </c>
      <c r="J14" s="24">
        <f>IF(Table2[[#This Row],[Brexit objectives]]&gt;0,Table2[Brexit objectives]/Table2[Total objectives],IF(Table2[Brexit subs]&gt;0,Table2[Brexit subs]/Table2[Total subs],IF(Table2[Standalone Brexit actions]&gt;0,Table2[Standalone Brexit actions]/Table2[Total actions],0)))</f>
        <v>4.5454545454545456E-2</v>
      </c>
      <c r="K14" s="24">
        <f>IF(Table2[[#This Row],[Total actions]]&lt;&gt;Table2[[#This Row],[Actions not covered by Brexit objectives / subs]],Table2[[#This Row],[Standalone Brexit actions]]/Table2[[#This Row],[Actions not covered by Brexit objectives / subs]],0)</f>
        <v>2.8169014084507043E-2</v>
      </c>
      <c r="L14" s="24">
        <f>Table2[[#This Row],[Initial score]]+Table2[[#This Row],[Extra score]]</f>
        <v>7.3623559539052502E-2</v>
      </c>
      <c r="M14" s="3">
        <v>4.5454545454545456E-2</v>
      </c>
      <c r="N14" s="24">
        <f>Table2[[#This Row],[Final score]]-Table2[[#This Row],[2017 score]]</f>
        <v>2.8169014084507046E-2</v>
      </c>
    </row>
    <row r="15" spans="1:14" x14ac:dyDescent="0.25">
      <c r="A15" s="3" t="s">
        <v>1490</v>
      </c>
      <c r="B15" s="3">
        <f>COUNTIFS(SDPs[Department],Table2[[#This Row],[Department]],SDPs[Type],"Objective",SDPs[Brexit],"Y")</f>
        <v>0</v>
      </c>
      <c r="C15" s="3">
        <f>COUNTIFS(SDPs[Department],Table2[[#This Row],[Department]],SDPs[Type],"Objective")</f>
        <v>6</v>
      </c>
      <c r="D15" s="3">
        <f>COUNTIFS(SDPs[Department],Table2[[#This Row],[Department]],SDPs[Type],"Sub",SDPs[Brexit],"Y")</f>
        <v>2</v>
      </c>
      <c r="E15" s="3">
        <f>COUNTIFS(SDPs[Department],Table2[[#This Row],[Department]],SDPs[Type],"Sub")</f>
        <v>51</v>
      </c>
      <c r="F15" s="3">
        <f>COUNTIFS(SDPs[Department],Table2[[#This Row],[Department]],SDPs[Type],"Action",SDPs[Brexit],"Y")</f>
        <v>6</v>
      </c>
      <c r="G15" s="3">
        <v>2</v>
      </c>
      <c r="H15" s="3">
        <f>COUNTIFS(SDPs[Department],Table2[[#This Row],[Department]],SDPs[Type],"Action")</f>
        <v>138</v>
      </c>
      <c r="I15" s="24">
        <f>Table2[[#This Row],[Total actions]]-(Table2[[#This Row],[Brexit actions]]-Table2[[#This Row],[Standalone Brexit actions]])</f>
        <v>134</v>
      </c>
      <c r="J15" s="24">
        <f>IF(Table2[[#This Row],[Brexit objectives]]&gt;0,Table2[Brexit objectives]/Table2[Total objectives],IF(Table2[Brexit subs]&gt;0,Table2[Brexit subs]/Table2[Total subs],IF(Table2[Standalone Brexit actions]&gt;0,Table2[Standalone Brexit actions]/Table2[Total actions],0)))</f>
        <v>3.9215686274509803E-2</v>
      </c>
      <c r="K15" s="24">
        <f>IF(Table2[[#This Row],[Total actions]]&lt;&gt;Table2[[#This Row],[Actions not covered by Brexit objectives / subs]],Table2[[#This Row],[Standalone Brexit actions]]/Table2[[#This Row],[Actions not covered by Brexit objectives / subs]],0)</f>
        <v>1.4925373134328358E-2</v>
      </c>
      <c r="L15" s="24">
        <f>Table2[[#This Row],[Initial score]]+Table2[[#This Row],[Extra score]]</f>
        <v>5.4141059408838163E-2</v>
      </c>
      <c r="M15" s="3">
        <v>5.7258064516129033E-2</v>
      </c>
      <c r="N15" s="24">
        <f>Table2[[#This Row],[Final score]]-Table2[[#This Row],[2017 score]]</f>
        <v>-3.1170051072908697E-3</v>
      </c>
    </row>
    <row r="16" spans="1:14" x14ac:dyDescent="0.25">
      <c r="A16" s="3" t="s">
        <v>2309</v>
      </c>
      <c r="B16" s="3">
        <f>COUNTIFS(SDPs[Department],Table2[[#This Row],[Department]],SDPs[Type],"Objective",SDPs[Brexit],"Y")</f>
        <v>0</v>
      </c>
      <c r="C16" s="3">
        <f>COUNTIFS(SDPs[Department],Table2[[#This Row],[Department]],SDPs[Type],"Objective")</f>
        <v>4</v>
      </c>
      <c r="D16" s="3">
        <f>COUNTIFS(SDPs[Department],Table2[[#This Row],[Department]],SDPs[Type],"Sub",SDPs[Brexit],"Y")</f>
        <v>0</v>
      </c>
      <c r="E16" s="3">
        <f>COUNTIFS(SDPs[Department],Table2[[#This Row],[Department]],SDPs[Type],"Sub")</f>
        <v>7</v>
      </c>
      <c r="F16" s="3">
        <f>COUNTIFS(SDPs[Department],Table2[[#This Row],[Department]],SDPs[Type],"Action",SDPs[Brexit],"Y")</f>
        <v>1</v>
      </c>
      <c r="G16" s="3">
        <v>1</v>
      </c>
      <c r="H16" s="3">
        <f>COUNTIFS(SDPs[Department],Table2[[#This Row],[Department]],SDPs[Type],"Action")</f>
        <v>31</v>
      </c>
      <c r="I16" s="24">
        <f>Table2[[#This Row],[Total actions]]-(Table2[[#This Row],[Brexit actions]]-Table2[[#This Row],[Standalone Brexit actions]])</f>
        <v>31</v>
      </c>
      <c r="J16" s="24">
        <f>IF(Table2[[#This Row],[Brexit objectives]]&gt;0,Table2[Brexit objectives]/Table2[Total objectives],IF(Table2[Brexit subs]&gt;0,Table2[Brexit subs]/Table2[Total subs],IF(Table2[Standalone Brexit actions]&gt;0,Table2[Standalone Brexit actions]/Table2[Total actions],0)))</f>
        <v>3.2258064516129031E-2</v>
      </c>
      <c r="K16" s="24">
        <f>IF(Table2[[#This Row],[Total actions]]&lt;&gt;Table2[[#This Row],[Actions not covered by Brexit objectives / subs]],Table2[[#This Row],[Standalone Brexit actions]]/Table2[[#This Row],[Actions not covered by Brexit objectives / subs]],0)</f>
        <v>0</v>
      </c>
      <c r="L16" s="24">
        <f>Table2[[#This Row],[Initial score]]+Table2[[#This Row],[Extra score]]</f>
        <v>3.2258064516129031E-2</v>
      </c>
      <c r="M16" s="3">
        <v>3.7037037037037035E-2</v>
      </c>
      <c r="N16" s="24">
        <f>Table2[[#This Row],[Final score]]-Table2[[#This Row],[2017 score]]</f>
        <v>-4.7789725209080036E-3</v>
      </c>
    </row>
    <row r="17" spans="1:14" x14ac:dyDescent="0.25">
      <c r="A17" s="3" t="s">
        <v>2401</v>
      </c>
      <c r="B17" s="3">
        <f>COUNTIFS(SDPs[Department],Table2[[#This Row],[Department]],SDPs[Type],"Objective",SDPs[Brexit],"Y")</f>
        <v>0</v>
      </c>
      <c r="C17" s="3">
        <f>COUNTIFS(SDPs[Department],Table2[[#This Row],[Department]],SDPs[Type],"Objective")</f>
        <v>5</v>
      </c>
      <c r="D17" s="3">
        <f>COUNTIFS(SDPs[Department],Table2[[#This Row],[Department]],SDPs[Type],"Sub",SDPs[Brexit],"Y")</f>
        <v>0</v>
      </c>
      <c r="E17" s="3">
        <f>COUNTIFS(SDPs[Department],Table2[[#This Row],[Department]],SDPs[Type],"Sub")</f>
        <v>12</v>
      </c>
      <c r="F17" s="3">
        <f>COUNTIFS(SDPs[Department],Table2[[#This Row],[Department]],SDPs[Type],"Action",SDPs[Brexit],"Y")</f>
        <v>1</v>
      </c>
      <c r="G17" s="3">
        <v>1</v>
      </c>
      <c r="H17" s="3">
        <f>COUNTIFS(SDPs[Department],Table2[[#This Row],[Department]],SDPs[Type],"Action")</f>
        <v>50</v>
      </c>
      <c r="I17" s="24">
        <f>Table2[[#This Row],[Total actions]]-(Table2[[#This Row],[Brexit actions]]-Table2[[#This Row],[Standalone Brexit actions]])</f>
        <v>50</v>
      </c>
      <c r="J17" s="24">
        <f>IF(Table2[[#This Row],[Brexit objectives]]&gt;0,Table2[Brexit objectives]/Table2[Total objectives],IF(Table2[Brexit subs]&gt;0,Table2[Brexit subs]/Table2[Total subs],IF(Table2[Standalone Brexit actions]&gt;0,Table2[Standalone Brexit actions]/Table2[Total actions],0)))</f>
        <v>0.02</v>
      </c>
      <c r="K17" s="24">
        <f>IF(Table2[[#This Row],[Total actions]]&lt;&gt;Table2[[#This Row],[Actions not covered by Brexit objectives / subs]],Table2[[#This Row],[Standalone Brexit actions]]/Table2[[#This Row],[Actions not covered by Brexit objectives / subs]],0)</f>
        <v>0</v>
      </c>
      <c r="L17" s="24">
        <f>Table2[[#This Row],[Initial score]]+Table2[[#This Row],[Extra score]]</f>
        <v>0.02</v>
      </c>
      <c r="M17" s="3">
        <v>2.5000000000000001E-2</v>
      </c>
      <c r="N17" s="24">
        <f>Table2[[#This Row],[Final score]]-Table2[[#This Row],[2017 score]]</f>
        <v>-5.000000000000001E-3</v>
      </c>
    </row>
    <row r="18" spans="1:14" x14ac:dyDescent="0.25">
      <c r="A18" s="3" t="s">
        <v>821</v>
      </c>
      <c r="B18" s="3">
        <f>COUNTIFS(SDPs[Department],Table2[[#This Row],[Department]],SDPs[Type],"Objective",SDPs[Brexit],"Y")</f>
        <v>0</v>
      </c>
      <c r="C18" s="3">
        <f>COUNTIFS(SDPs[Department],Table2[[#This Row],[Department]],SDPs[Type],"Objective")</f>
        <v>5</v>
      </c>
      <c r="D18" s="3">
        <f>COUNTIFS(SDPs[Department],Table2[[#This Row],[Department]],SDPs[Type],"Sub",SDPs[Brexit],"Y")</f>
        <v>0</v>
      </c>
      <c r="E18" s="3">
        <f>COUNTIFS(SDPs[Department],Table2[[#This Row],[Department]],SDPs[Type],"Sub")</f>
        <v>17</v>
      </c>
      <c r="F18" s="3">
        <f>COUNTIFS(SDPs[Department],Table2[[#This Row],[Department]],SDPs[Type],"Action",SDPs[Brexit],"Y")</f>
        <v>1</v>
      </c>
      <c r="G18" s="3">
        <v>1</v>
      </c>
      <c r="H18" s="3">
        <f>COUNTIFS(SDPs[Department],Table2[[#This Row],[Department]],SDPs[Type],"Action")</f>
        <v>51</v>
      </c>
      <c r="I18" s="24">
        <f>Table2[[#This Row],[Total actions]]-(Table2[[#This Row],[Brexit actions]]-Table2[[#This Row],[Standalone Brexit actions]])</f>
        <v>51</v>
      </c>
      <c r="J18" s="24">
        <f>IF(Table2[[#This Row],[Brexit objectives]]&gt;0,Table2[Brexit objectives]/Table2[Total objectives],IF(Table2[Brexit subs]&gt;0,Table2[Brexit subs]/Table2[Total subs],IF(Table2[Standalone Brexit actions]&gt;0,Table2[Standalone Brexit actions]/Table2[Total actions],0)))</f>
        <v>1.9607843137254902E-2</v>
      </c>
      <c r="K18" s="24">
        <f>IF(Table2[[#This Row],[Total actions]]&lt;&gt;Table2[[#This Row],[Actions not covered by Brexit objectives / subs]],Table2[[#This Row],[Standalone Brexit actions]]/Table2[[#This Row],[Actions not covered by Brexit objectives / subs]],0)</f>
        <v>0</v>
      </c>
      <c r="L18" s="24">
        <f>Table2[[#This Row],[Initial score]]+Table2[[#This Row],[Extra score]]</f>
        <v>1.9607843137254902E-2</v>
      </c>
      <c r="M18" s="3">
        <v>0</v>
      </c>
      <c r="N18" s="24">
        <f>Table2[[#This Row],[Final score]]-Table2[[#This Row],[2017 score]]</f>
        <v>1.9607843137254902E-2</v>
      </c>
    </row>
    <row r="19" spans="1:14" x14ac:dyDescent="0.25">
      <c r="A19" s="3" t="s">
        <v>1219</v>
      </c>
      <c r="B19" s="3">
        <f>COUNTIFS(SDPs[Department],Table2[[#This Row],[Department]],SDPs[Type],"Objective",SDPs[Brexit],"Y")</f>
        <v>0</v>
      </c>
      <c r="C19" s="3">
        <f>COUNTIFS(SDPs[Department],Table2[[#This Row],[Department]],SDPs[Type],"Objective")</f>
        <v>4</v>
      </c>
      <c r="D19" s="3">
        <f>COUNTIFS(SDPs[Department],Table2[[#This Row],[Department]],SDPs[Type],"Sub",SDPs[Brexit],"Y")</f>
        <v>0</v>
      </c>
      <c r="E19" s="3">
        <f>COUNTIFS(SDPs[Department],Table2[[#This Row],[Department]],SDPs[Type],"Sub")</f>
        <v>0</v>
      </c>
      <c r="F19" s="3">
        <f>COUNTIFS(SDPs[Department],Table2[[#This Row],[Department]],SDPs[Type],"Action",SDPs[Brexit],"Y")</f>
        <v>0</v>
      </c>
      <c r="G19" s="3">
        <v>0</v>
      </c>
      <c r="H19" s="3">
        <f>COUNTIFS(SDPs[Department],Table2[[#This Row],[Department]],SDPs[Type],"Action")</f>
        <v>31</v>
      </c>
      <c r="I19" s="24">
        <f>Table2[[#This Row],[Total actions]]-(Table2[[#This Row],[Brexit actions]]-Table2[[#This Row],[Standalone Brexit actions]])</f>
        <v>31</v>
      </c>
      <c r="J19" s="24">
        <f>IF(Table2[[#This Row],[Brexit objectives]]&gt;0,Table2[Brexit objectives]/Table2[Total objectives],IF(Table2[Brexit subs]&gt;0,Table2[Brexit subs]/Table2[Total subs],IF(Table2[Standalone Brexit actions]&gt;0,Table2[Standalone Brexit actions]/Table2[Total actions],0)))</f>
        <v>0</v>
      </c>
      <c r="K19" s="24">
        <f>IF(Table2[[#This Row],[Total actions]]&lt;&gt;Table2[[#This Row],[Actions not covered by Brexit objectives / subs]],Table2[[#This Row],[Standalone Brexit actions]]/Table2[[#This Row],[Actions not covered by Brexit objectives / subs]],0)</f>
        <v>0</v>
      </c>
      <c r="L19" s="24">
        <f>Table2[[#This Row],[Initial score]]+Table2[[#This Row],[Extra score]]</f>
        <v>0</v>
      </c>
      <c r="M19" s="3">
        <v>0</v>
      </c>
      <c r="N19" s="24">
        <f>Table2[[#This Row],[Final score]]-Table2[[#This Row],[2017 score]]</f>
        <v>0</v>
      </c>
    </row>
    <row r="20" spans="1:14" x14ac:dyDescent="0.25">
      <c r="B20" s="24"/>
      <c r="C20" s="24"/>
      <c r="D20" s="24"/>
      <c r="E20" s="24"/>
      <c r="F20" s="24"/>
      <c r="H20" s="24"/>
      <c r="I20" s="24"/>
      <c r="J20" s="24"/>
      <c r="K20" s="24"/>
      <c r="L20" s="24">
        <f>SUBTOTAL(109,Table2[Final score])</f>
        <v>3.1965483203139335</v>
      </c>
      <c r="M20" s="24">
        <f>SUBTOTAL(109,Table2[2017 score])</f>
        <v>2.6451288784793539</v>
      </c>
      <c r="N20" s="24">
        <f>SUBTOTAL(109,Table2[Difference])</f>
        <v>0.55141944183457947</v>
      </c>
    </row>
    <row r="21" spans="1:14" x14ac:dyDescent="0.25">
      <c r="L21">
        <f>Table2[[#Totals],[Final score]]/18</f>
        <v>0.17758601779521854</v>
      </c>
      <c r="M21">
        <f>Table2[[#Totals],[2017 score]]/18</f>
        <v>0.1469516043599641</v>
      </c>
      <c r="N21">
        <f>L21-M21</f>
        <v>3.0634413435254443E-2</v>
      </c>
    </row>
  </sheetData>
  <pageMargins left="0.7" right="0.7" top="0.75" bottom="0.75" header="0.3" footer="0.3"/>
  <pageSetup paperSize="9"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GUIDE</vt:lpstr>
      <vt:lpstr>Data</vt:lpstr>
      <vt:lpstr>Analysis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Gavin Freeguard</dc:creator>
  <cp:lastModifiedBy>Lewis Lloyd</cp:lastModifiedBy>
  <dcterms:created xsi:type="dcterms:W3CDTF">2018-05-23T08:20:59Z</dcterms:created>
  <dcterms:modified xsi:type="dcterms:W3CDTF">2018-06-01T10:43:56Z</dcterms:modified>
</cp:coreProperties>
</file>